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s-01\Dokumenti$\gmiskovic\Desktop\NABAVA GORAN\2023\JAVNA NABAVA\DON\IZGRADNJA ŠKOLSKE ZGRADE TALIJANSKE  OŠ NOVIGRAD\PRILOZI\"/>
    </mc:Choice>
  </mc:AlternateContent>
  <bookViews>
    <workbookView xWindow="14400" yWindow="0" windowWidth="14400" windowHeight="15600"/>
  </bookViews>
  <sheets>
    <sheet name="Naslovnica glavna zgrada" sheetId="49" r:id="rId1"/>
    <sheet name="GLAVNA ZGRADA" sheetId="50" r:id="rId2"/>
    <sheet name="rekapitulacija glavna zgrada" sheetId="67" r:id="rId3"/>
    <sheet name="kotlovnica" sheetId="35" r:id="rId4"/>
    <sheet name="rekapitulacija kotlovnica" sheetId="47" r:id="rId5"/>
    <sheet name="okoliš" sheetId="69" r:id="rId6"/>
    <sheet name="Rekapitulacija okoliš" sheetId="76" r:id="rId7"/>
    <sheet name="vodovod i kanalizacija" sheetId="77" r:id="rId8"/>
    <sheet name="rekapitulacija vik" sheetId="82" r:id="rId9"/>
    <sheet name="elektro" sheetId="84" r:id="rId10"/>
    <sheet name="Rekapitulacija elektro" sheetId="90" r:id="rId11"/>
    <sheet name="vatrodojava i odimljavanje" sheetId="91" r:id="rId12"/>
    <sheet name="strojarstvo" sheetId="93" r:id="rId13"/>
    <sheet name="Rekapitulacija strojarstvo" sheetId="96" r:id="rId14"/>
    <sheet name="SVEUKUPNA REKAPITULACIJA RADOVA" sheetId="1" r:id="rId15"/>
  </sheets>
  <definedNames>
    <definedName name="H_g">#REF!</definedName>
    <definedName name="HH_g">#REF!</definedName>
    <definedName name="_xlnm.Print_Titles" localSheetId="11">'vatrodojava i odimljavanje'!$1:$4</definedName>
    <definedName name="KS">#REF!</definedName>
    <definedName name="_xlnm.Print_Area" localSheetId="9">elektro!$A$1:$F$449</definedName>
    <definedName name="_xlnm.Print_Area" localSheetId="1">'GLAVNA ZGRADA'!$A$1:$F$459</definedName>
    <definedName name="_xlnm.Print_Area" localSheetId="3">kotlovnica!$A$1:$F$249</definedName>
    <definedName name="_xlnm.Print_Area" localSheetId="10">'Rekapitulacija elektro'!$A$1:$F$21</definedName>
    <definedName name="_xlnm.Print_Area" localSheetId="2">'rekapitulacija glavna zgrada'!$A$1:$G$30</definedName>
    <definedName name="_xlnm.Print_Area" localSheetId="4">'rekapitulacija kotlovnica'!$A$1:$F$23</definedName>
    <definedName name="_xlnm.Print_Area" localSheetId="6">'Rekapitulacija okoliš'!$A$1:$D$18</definedName>
    <definedName name="_xlnm.Print_Area" localSheetId="13">'Rekapitulacija strojarstvo'!$A$1:$F$18</definedName>
    <definedName name="_xlnm.Print_Area" localSheetId="12">strojarstvo!$A$1:$F$606</definedName>
    <definedName name="_xlnm.Print_Area" localSheetId="11">'vatrodojava i odimljavanje'!$A$1:$F$95</definedName>
    <definedName name="_xlnm.Print_Area" localSheetId="7">'vodovod i kanalizacija'!$A$1:$G$485</definedName>
    <definedName name="v_ma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35" l="1"/>
  <c r="F429" i="93" l="1"/>
  <c r="F431" i="93"/>
  <c r="F432" i="93"/>
  <c r="F434" i="93"/>
  <c r="F435" i="93"/>
  <c r="F437" i="93"/>
  <c r="F439" i="93"/>
  <c r="F441" i="93"/>
  <c r="F442" i="93"/>
  <c r="F444" i="93"/>
  <c r="F446" i="93"/>
  <c r="F453" i="93"/>
  <c r="F448" i="93"/>
  <c r="F452" i="93"/>
  <c r="F450" i="93"/>
  <c r="F464" i="93"/>
  <c r="F475" i="93"/>
  <c r="F482" i="93"/>
  <c r="F489" i="93"/>
  <c r="F492" i="93"/>
  <c r="F603" i="93"/>
  <c r="F600" i="93"/>
  <c r="F597" i="93"/>
  <c r="F594" i="93"/>
  <c r="F591" i="93"/>
  <c r="F584" i="93"/>
  <c r="F581" i="93"/>
  <c r="F578" i="93"/>
  <c r="F575" i="93"/>
  <c r="F572" i="93"/>
  <c r="F569" i="93"/>
  <c r="F566" i="93"/>
  <c r="F563" i="93"/>
  <c r="F560" i="93"/>
  <c r="F557" i="93"/>
  <c r="F554" i="93"/>
  <c r="F553" i="93"/>
  <c r="F552" i="93"/>
  <c r="F549" i="93"/>
  <c r="F548" i="93"/>
  <c r="F547" i="93"/>
  <c r="F544" i="93"/>
  <c r="F537" i="93"/>
  <c r="F536" i="93"/>
  <c r="F535" i="93"/>
  <c r="F534" i="93"/>
  <c r="F533" i="93"/>
  <c r="F532" i="93"/>
  <c r="F531" i="93"/>
  <c r="F530" i="93"/>
  <c r="F527" i="93"/>
  <c r="F526" i="93"/>
  <c r="F525" i="93"/>
  <c r="F524" i="93"/>
  <c r="F523" i="93"/>
  <c r="F522" i="93"/>
  <c r="F521" i="93"/>
  <c r="F520" i="93"/>
  <c r="F517" i="93"/>
  <c r="F514" i="93"/>
  <c r="F510" i="93"/>
  <c r="F509" i="93"/>
  <c r="F508" i="93"/>
  <c r="F505" i="93"/>
  <c r="F504" i="93"/>
  <c r="F503" i="93"/>
  <c r="F502" i="93"/>
  <c r="F501" i="93"/>
  <c r="F500" i="93"/>
  <c r="F499" i="93"/>
  <c r="F496" i="93"/>
  <c r="F495" i="93"/>
  <c r="F405" i="93"/>
  <c r="F402" i="93"/>
  <c r="F399" i="93"/>
  <c r="F396" i="93"/>
  <c r="F393" i="93"/>
  <c r="F390" i="93"/>
  <c r="F387" i="93"/>
  <c r="F384" i="93"/>
  <c r="F383" i="93"/>
  <c r="F382" i="93"/>
  <c r="F378" i="93"/>
  <c r="F377" i="93"/>
  <c r="F376" i="93"/>
  <c r="F372" i="93"/>
  <c r="F369" i="93"/>
  <c r="F366" i="93"/>
  <c r="F365" i="93"/>
  <c r="F364" i="93"/>
  <c r="F361" i="93"/>
  <c r="F360" i="93"/>
  <c r="F359" i="93"/>
  <c r="F358" i="93"/>
  <c r="F357" i="93"/>
  <c r="F356" i="93"/>
  <c r="F355" i="93"/>
  <c r="F352" i="93"/>
  <c r="F347" i="93"/>
  <c r="F339" i="93"/>
  <c r="F336" i="93"/>
  <c r="F330" i="93"/>
  <c r="F327" i="93"/>
  <c r="F324" i="93"/>
  <c r="F321" i="93"/>
  <c r="F318" i="93"/>
  <c r="F317" i="93"/>
  <c r="F316" i="93"/>
  <c r="F315" i="93"/>
  <c r="F312" i="93"/>
  <c r="F309" i="93"/>
  <c r="F306" i="93"/>
  <c r="F301" i="93"/>
  <c r="F294" i="93"/>
  <c r="F293" i="93"/>
  <c r="F292" i="93"/>
  <c r="F291" i="93"/>
  <c r="F290" i="93"/>
  <c r="F289" i="93"/>
  <c r="F288" i="93"/>
  <c r="F285" i="93"/>
  <c r="F282" i="93"/>
  <c r="F279" i="93"/>
  <c r="F274" i="93"/>
  <c r="F265" i="93"/>
  <c r="F266" i="93"/>
  <c r="F267" i="93"/>
  <c r="F264" i="93"/>
  <c r="F258" i="93"/>
  <c r="F259" i="93"/>
  <c r="F260" i="93"/>
  <c r="F261" i="93"/>
  <c r="F257" i="93"/>
  <c r="E48" i="91"/>
  <c r="A24" i="67" l="1"/>
  <c r="B24" i="67"/>
  <c r="F454" i="50"/>
  <c r="F456" i="50" s="1"/>
  <c r="F24" i="67" s="1"/>
  <c r="F444" i="50"/>
  <c r="F442" i="50"/>
  <c r="F439" i="50"/>
  <c r="F437" i="50"/>
  <c r="F410" i="50"/>
  <c r="F408" i="50"/>
  <c r="F406" i="50"/>
  <c r="F404" i="50"/>
  <c r="F401" i="50"/>
  <c r="F398" i="50"/>
  <c r="F395" i="50"/>
  <c r="F394" i="50"/>
  <c r="F383" i="50"/>
  <c r="F381" i="50"/>
  <c r="F371" i="50"/>
  <c r="F369" i="50"/>
  <c r="F367" i="50"/>
  <c r="F365" i="50"/>
  <c r="F364" i="50"/>
  <c r="F360" i="50"/>
  <c r="F359" i="50"/>
  <c r="F347" i="50"/>
  <c r="F345" i="50"/>
  <c r="F343" i="50"/>
  <c r="F341" i="50"/>
  <c r="F340" i="50"/>
  <c r="F337" i="50"/>
  <c r="F335" i="50"/>
  <c r="F333" i="50"/>
  <c r="F331" i="50"/>
  <c r="F329" i="50"/>
  <c r="F327" i="50"/>
  <c r="F325" i="50"/>
  <c r="F315" i="50"/>
  <c r="F314" i="50"/>
  <c r="F313" i="50"/>
  <c r="F310" i="50"/>
  <c r="F308" i="50"/>
  <c r="F306" i="50"/>
  <c r="F304" i="50"/>
  <c r="F302" i="50"/>
  <c r="F300" i="50"/>
  <c r="F298" i="50"/>
  <c r="F288" i="50"/>
  <c r="F287" i="50"/>
  <c r="F284" i="50"/>
  <c r="F282" i="50"/>
  <c r="F280" i="50"/>
  <c r="F278" i="50"/>
  <c r="F276" i="50"/>
  <c r="F274" i="50"/>
  <c r="F272" i="50"/>
  <c r="F270" i="50"/>
  <c r="F268" i="50"/>
  <c r="F266" i="50"/>
  <c r="F264" i="50"/>
  <c r="F262" i="50"/>
  <c r="F260" i="50"/>
  <c r="F256" i="50"/>
  <c r="F254" i="50"/>
  <c r="F229" i="50"/>
  <c r="F227" i="50"/>
  <c r="F225" i="50"/>
  <c r="F224" i="50"/>
  <c r="F223" i="50"/>
  <c r="F220" i="50"/>
  <c r="F218" i="50"/>
  <c r="F208" i="50"/>
  <c r="F206" i="50"/>
  <c r="F203" i="50"/>
  <c r="F201" i="50"/>
  <c r="F199" i="50"/>
  <c r="F198" i="50"/>
  <c r="F195" i="50"/>
  <c r="F185" i="50"/>
  <c r="F184" i="50"/>
  <c r="F181" i="50"/>
  <c r="F180" i="50"/>
  <c r="F179" i="50"/>
  <c r="F167" i="50"/>
  <c r="F164" i="50"/>
  <c r="F161" i="50"/>
  <c r="D144" i="50"/>
  <c r="F144" i="50" s="1"/>
  <c r="F137" i="50"/>
  <c r="F135" i="50"/>
  <c r="F133" i="50"/>
  <c r="F131" i="50"/>
  <c r="F130" i="50"/>
  <c r="F129" i="50"/>
  <c r="F128" i="50"/>
  <c r="F125" i="50"/>
  <c r="F123" i="50"/>
  <c r="F121" i="50"/>
  <c r="F119" i="50"/>
  <c r="F117" i="50"/>
  <c r="F115" i="50"/>
  <c r="F113" i="50"/>
  <c r="F102" i="50"/>
  <c r="F100" i="50"/>
  <c r="F98" i="50"/>
  <c r="F96" i="50"/>
  <c r="F94" i="50"/>
  <c r="F92" i="50"/>
  <c r="F90" i="50"/>
  <c r="F88" i="50"/>
  <c r="F86" i="50"/>
  <c r="F76" i="50"/>
  <c r="F74" i="50"/>
  <c r="F72" i="50"/>
  <c r="F69" i="50"/>
  <c r="F68" i="50"/>
  <c r="F65" i="50"/>
  <c r="F63" i="50"/>
  <c r="F61" i="50"/>
  <c r="F59" i="50"/>
  <c r="F58" i="50"/>
  <c r="F57" i="50"/>
  <c r="F54" i="50"/>
  <c r="F52" i="50"/>
  <c r="F50" i="50"/>
  <c r="D40" i="50"/>
  <c r="F40" i="50" s="1"/>
  <c r="F38" i="50"/>
  <c r="F36" i="50"/>
  <c r="F35" i="50"/>
  <c r="F32" i="50"/>
  <c r="F30" i="50"/>
  <c r="F28" i="50"/>
  <c r="F26" i="50"/>
  <c r="F385" i="50" l="1"/>
  <c r="F21" i="67" s="1"/>
  <c r="F317" i="50"/>
  <c r="F18" i="67" s="1"/>
  <c r="F231" i="50"/>
  <c r="F16" i="67" s="1"/>
  <c r="F187" i="50"/>
  <c r="F14" i="67" s="1"/>
  <c r="F169" i="50"/>
  <c r="F13" i="67" s="1"/>
  <c r="F446" i="50"/>
  <c r="F23" i="67" s="1"/>
  <c r="F412" i="50"/>
  <c r="F22" i="67" s="1"/>
  <c r="F373" i="50"/>
  <c r="F20" i="67" s="1"/>
  <c r="F349" i="50"/>
  <c r="F19" i="67" s="1"/>
  <c r="F290" i="50"/>
  <c r="F17" i="67" s="1"/>
  <c r="F210" i="50"/>
  <c r="F15" i="67" s="1"/>
  <c r="F104" i="50"/>
  <c r="F11" i="67" s="1"/>
  <c r="F78" i="50"/>
  <c r="F10" i="67" s="1"/>
  <c r="F42" i="50"/>
  <c r="F9" i="67" s="1"/>
  <c r="F146" i="50"/>
  <c r="F12" i="67" s="1"/>
  <c r="F278" i="69"/>
  <c r="F277" i="69"/>
  <c r="F276" i="69"/>
  <c r="F273" i="69"/>
  <c r="F271" i="69"/>
  <c r="F269" i="69"/>
  <c r="F268" i="69"/>
  <c r="F256" i="69"/>
  <c r="F252" i="69"/>
  <c r="F249" i="69"/>
  <c r="F245" i="69"/>
  <c r="F244" i="69"/>
  <c r="F240" i="69"/>
  <c r="F236" i="69"/>
  <c r="F235" i="69"/>
  <c r="F234" i="69"/>
  <c r="F233" i="69"/>
  <c r="F232" i="69"/>
  <c r="F231" i="69"/>
  <c r="F228" i="69"/>
  <c r="F227" i="69"/>
  <c r="F226" i="69"/>
  <c r="F225" i="69"/>
  <c r="F222" i="69"/>
  <c r="F221" i="69"/>
  <c r="F220" i="69"/>
  <c r="F219" i="69"/>
  <c r="F218" i="69"/>
  <c r="F217" i="69"/>
  <c r="F216" i="69"/>
  <c r="F213" i="69"/>
  <c r="F212" i="69"/>
  <c r="F211" i="69"/>
  <c r="F210" i="69"/>
  <c r="F209" i="69"/>
  <c r="F208" i="69"/>
  <c r="F207" i="69"/>
  <c r="F204" i="69"/>
  <c r="F203" i="69"/>
  <c r="F202" i="69"/>
  <c r="F201" i="69"/>
  <c r="F200" i="69"/>
  <c r="F197" i="69"/>
  <c r="F196" i="69"/>
  <c r="F195" i="69"/>
  <c r="F194" i="69"/>
  <c r="F191" i="69"/>
  <c r="F190" i="69"/>
  <c r="F189" i="69"/>
  <c r="F188" i="69"/>
  <c r="F185" i="69"/>
  <c r="F184" i="69"/>
  <c r="F183" i="69"/>
  <c r="F179" i="69"/>
  <c r="F178" i="69"/>
  <c r="F177" i="69"/>
  <c r="F176" i="69"/>
  <c r="F175" i="69"/>
  <c r="F174" i="69"/>
  <c r="F173" i="69"/>
  <c r="F172" i="69"/>
  <c r="F171" i="69"/>
  <c r="F170" i="69"/>
  <c r="F169" i="69"/>
  <c r="F168" i="69"/>
  <c r="F167" i="69"/>
  <c r="F166" i="69"/>
  <c r="F165" i="69"/>
  <c r="F164" i="69"/>
  <c r="F163" i="69"/>
  <c r="F162" i="69"/>
  <c r="F150" i="69"/>
  <c r="F147" i="69"/>
  <c r="F146" i="69"/>
  <c r="F145" i="69"/>
  <c r="F144" i="69"/>
  <c r="F143" i="69"/>
  <c r="F142" i="69"/>
  <c r="F141" i="69"/>
  <c r="F140" i="69"/>
  <c r="F137" i="69"/>
  <c r="F135" i="69"/>
  <c r="F134" i="69"/>
  <c r="F131" i="69"/>
  <c r="F121" i="69"/>
  <c r="F120" i="69"/>
  <c r="F117" i="69"/>
  <c r="F116" i="69"/>
  <c r="F115" i="69"/>
  <c r="F112" i="69"/>
  <c r="F109" i="69"/>
  <c r="F107" i="69"/>
  <c r="F95" i="69"/>
  <c r="F93" i="69"/>
  <c r="F92" i="69"/>
  <c r="F89" i="69"/>
  <c r="F88" i="69"/>
  <c r="F87" i="69"/>
  <c r="F85" i="69"/>
  <c r="F83" i="69"/>
  <c r="F82" i="69"/>
  <c r="F79" i="69"/>
  <c r="F78" i="69"/>
  <c r="F75" i="69"/>
  <c r="F72" i="69"/>
  <c r="F70" i="69"/>
  <c r="F66" i="69"/>
  <c r="F65" i="69"/>
  <c r="F64" i="69"/>
  <c r="F63" i="69"/>
  <c r="F60" i="69"/>
  <c r="F59" i="69"/>
  <c r="F58" i="69"/>
  <c r="F47" i="69"/>
  <c r="F45" i="69"/>
  <c r="F44" i="69"/>
  <c r="F43" i="69"/>
  <c r="F42" i="69"/>
  <c r="F41" i="69"/>
  <c r="F38" i="69"/>
  <c r="F36" i="69"/>
  <c r="F34" i="69"/>
  <c r="F32" i="69"/>
  <c r="F30" i="69"/>
  <c r="F28" i="69"/>
  <c r="F26" i="69"/>
  <c r="F24" i="69"/>
  <c r="F91" i="77"/>
  <c r="F94" i="77"/>
  <c r="F100" i="77"/>
  <c r="F103" i="77"/>
  <c r="F106" i="77"/>
  <c r="F110" i="77"/>
  <c r="F113" i="77"/>
  <c r="F116" i="77"/>
  <c r="F119" i="77"/>
  <c r="F127" i="77"/>
  <c r="F130" i="77"/>
  <c r="F133" i="77"/>
  <c r="F142" i="77"/>
  <c r="F143" i="77"/>
  <c r="F144" i="77"/>
  <c r="F147" i="77"/>
  <c r="F157" i="77"/>
  <c r="F168" i="77"/>
  <c r="F169" i="77"/>
  <c r="F173" i="77"/>
  <c r="F174" i="77"/>
  <c r="F175" i="77"/>
  <c r="F176" i="77"/>
  <c r="F177" i="77"/>
  <c r="F190" i="77"/>
  <c r="F193" i="77"/>
  <c r="F197" i="77"/>
  <c r="F198" i="77"/>
  <c r="F211" i="77"/>
  <c r="F212" i="77"/>
  <c r="F222" i="77"/>
  <c r="F227" i="77"/>
  <c r="F231" i="77"/>
  <c r="F232" i="77"/>
  <c r="F233" i="77"/>
  <c r="F234" i="77"/>
  <c r="F235" i="77"/>
  <c r="F239" i="77"/>
  <c r="F240" i="77"/>
  <c r="F244" i="77"/>
  <c r="F248" i="77"/>
  <c r="F249" i="77"/>
  <c r="F253" i="77"/>
  <c r="F254" i="77"/>
  <c r="F258" i="77"/>
  <c r="F262" i="77"/>
  <c r="F266" i="77"/>
  <c r="F274" i="77"/>
  <c r="F277" i="77"/>
  <c r="F293" i="77"/>
  <c r="F297" i="77"/>
  <c r="F301" i="77"/>
  <c r="F305" i="77"/>
  <c r="F309" i="77"/>
  <c r="F313" i="77"/>
  <c r="F317" i="77"/>
  <c r="F318" i="77"/>
  <c r="F330" i="77"/>
  <c r="F334" i="77"/>
  <c r="F335" i="77"/>
  <c r="F336" i="77"/>
  <c r="F337" i="77"/>
  <c r="F341" i="77"/>
  <c r="F342" i="77"/>
  <c r="F343" i="77"/>
  <c r="F347" i="77"/>
  <c r="F349" i="77"/>
  <c r="F351" i="77"/>
  <c r="F354" i="77"/>
  <c r="F355" i="77"/>
  <c r="F356" i="77"/>
  <c r="F357" i="77"/>
  <c r="F358" i="77"/>
  <c r="F359" i="77"/>
  <c r="F360" i="77"/>
  <c r="F361" i="77"/>
  <c r="F363" i="77"/>
  <c r="F366" i="77"/>
  <c r="F369" i="77"/>
  <c r="F373" i="77"/>
  <c r="F377" i="77"/>
  <c r="F380" i="77"/>
  <c r="F384" i="77"/>
  <c r="F388" i="77"/>
  <c r="F393" i="77"/>
  <c r="F397" i="77"/>
  <c r="F398" i="77"/>
  <c r="F402" i="77"/>
  <c r="F406" i="77"/>
  <c r="F410" i="77"/>
  <c r="F414" i="77"/>
  <c r="F418" i="77"/>
  <c r="F427" i="77"/>
  <c r="F434" i="77" s="1"/>
  <c r="F431" i="77"/>
  <c r="F446" i="77"/>
  <c r="F449" i="77"/>
  <c r="F452" i="77"/>
  <c r="F455" i="77"/>
  <c r="F459" i="77"/>
  <c r="F463" i="77"/>
  <c r="F467" i="77"/>
  <c r="F471" i="77"/>
  <c r="F476" i="77"/>
  <c r="F478" i="77"/>
  <c r="F480" i="77"/>
  <c r="F482" i="77"/>
  <c r="F174" i="84"/>
  <c r="F175" i="84"/>
  <c r="F176" i="84"/>
  <c r="F177" i="84"/>
  <c r="F178" i="84"/>
  <c r="F179" i="84"/>
  <c r="F181" i="84"/>
  <c r="F182" i="84"/>
  <c r="F183" i="84"/>
  <c r="F184" i="84"/>
  <c r="F185" i="84"/>
  <c r="F186" i="84"/>
  <c r="F187" i="84"/>
  <c r="F189" i="84"/>
  <c r="F191" i="84"/>
  <c r="F194" i="84"/>
  <c r="F195" i="84"/>
  <c r="F196" i="84"/>
  <c r="F197" i="84"/>
  <c r="F198" i="84"/>
  <c r="F199" i="84"/>
  <c r="F202" i="84"/>
  <c r="F203" i="84"/>
  <c r="F204" i="84"/>
  <c r="F205" i="84"/>
  <c r="F206" i="84"/>
  <c r="F209" i="84"/>
  <c r="F210" i="84"/>
  <c r="F212" i="84"/>
  <c r="F214" i="84"/>
  <c r="F216" i="84"/>
  <c r="F218" i="84"/>
  <c r="F219" i="84"/>
  <c r="F220" i="84"/>
  <c r="F221" i="84"/>
  <c r="F222" i="84"/>
  <c r="F224" i="84"/>
  <c r="F226" i="84"/>
  <c r="F227" i="84"/>
  <c r="F228" i="84"/>
  <c r="F230" i="84"/>
  <c r="F232" i="84"/>
  <c r="A234" i="84"/>
  <c r="B234" i="84"/>
  <c r="F249" i="84"/>
  <c r="F252" i="84"/>
  <c r="F253" i="84"/>
  <c r="F254" i="84"/>
  <c r="F257" i="84"/>
  <c r="F258" i="84"/>
  <c r="F259" i="84"/>
  <c r="F260" i="84"/>
  <c r="F261" i="84"/>
  <c r="F265" i="84"/>
  <c r="F266" i="84"/>
  <c r="F269" i="84"/>
  <c r="F270" i="84"/>
  <c r="F272" i="84"/>
  <c r="F275" i="84"/>
  <c r="F278" i="84"/>
  <c r="F279" i="84"/>
  <c r="F280" i="84"/>
  <c r="F281" i="84"/>
  <c r="F282" i="84"/>
  <c r="F283" i="84"/>
  <c r="F284" i="84"/>
  <c r="F285" i="84"/>
  <c r="F286" i="84"/>
  <c r="F287" i="84"/>
  <c r="F288" i="84"/>
  <c r="F289" i="84"/>
  <c r="F290" i="84"/>
  <c r="F292" i="84"/>
  <c r="F296" i="84"/>
  <c r="A298" i="84"/>
  <c r="B298" i="84"/>
  <c r="F307" i="84"/>
  <c r="D309" i="84"/>
  <c r="F309" i="84" s="1"/>
  <c r="F311" i="84"/>
  <c r="D313" i="84"/>
  <c r="F313" i="84" s="1"/>
  <c r="F315" i="84"/>
  <c r="D317" i="84"/>
  <c r="F317" i="84"/>
  <c r="F319" i="84"/>
  <c r="D321" i="84"/>
  <c r="F321" i="84" s="1"/>
  <c r="F322" i="84"/>
  <c r="F323" i="84"/>
  <c r="D325" i="84"/>
  <c r="F325" i="84" s="1"/>
  <c r="F326" i="84"/>
  <c r="F327" i="84"/>
  <c r="F329" i="84"/>
  <c r="F330" i="84"/>
  <c r="F331" i="84"/>
  <c r="D333" i="84"/>
  <c r="F333" i="84" s="1"/>
  <c r="F334" i="84"/>
  <c r="F335" i="84"/>
  <c r="D337" i="84"/>
  <c r="F337" i="84" s="1"/>
  <c r="F338" i="84"/>
  <c r="F339" i="84"/>
  <c r="D341" i="84"/>
  <c r="F341" i="84" s="1"/>
  <c r="F342" i="84"/>
  <c r="F343" i="84"/>
  <c r="D345" i="84"/>
  <c r="F345" i="84" s="1"/>
  <c r="F347" i="84"/>
  <c r="D349" i="84"/>
  <c r="F349" i="84" s="1"/>
  <c r="F350" i="84"/>
  <c r="A351" i="84"/>
  <c r="B351" i="84"/>
  <c r="F371" i="84"/>
  <c r="F372" i="84"/>
  <c r="F373" i="84"/>
  <c r="F374" i="84"/>
  <c r="F375" i="84"/>
  <c r="F376" i="84"/>
  <c r="F377" i="84"/>
  <c r="F378" i="84"/>
  <c r="F379" i="84"/>
  <c r="F380" i="84"/>
  <c r="F381" i="84"/>
  <c r="F382" i="84"/>
  <c r="F383" i="84"/>
  <c r="F384" i="84"/>
  <c r="F385" i="84"/>
  <c r="F386" i="84"/>
  <c r="F387" i="84"/>
  <c r="F388" i="84"/>
  <c r="F389" i="84"/>
  <c r="F390" i="84"/>
  <c r="F391" i="84"/>
  <c r="F392" i="84"/>
  <c r="F393" i="84"/>
  <c r="F394" i="84"/>
  <c r="F395" i="84"/>
  <c r="F396" i="84"/>
  <c r="F397" i="84"/>
  <c r="F398" i="84"/>
  <c r="F399" i="84"/>
  <c r="F400" i="84"/>
  <c r="F401" i="84"/>
  <c r="F402" i="84"/>
  <c r="F403" i="84"/>
  <c r="F404" i="84"/>
  <c r="F405" i="84"/>
  <c r="F406" i="84"/>
  <c r="F407" i="84"/>
  <c r="F408" i="84"/>
  <c r="F409" i="84"/>
  <c r="F410" i="84"/>
  <c r="F411" i="84"/>
  <c r="F412" i="84"/>
  <c r="F413" i="84"/>
  <c r="F414" i="84"/>
  <c r="F415" i="84"/>
  <c r="A417" i="84"/>
  <c r="B417" i="84"/>
  <c r="F427" i="84"/>
  <c r="F428" i="84"/>
  <c r="F429" i="84"/>
  <c r="F430" i="84"/>
  <c r="F431" i="84"/>
  <c r="F432" i="84"/>
  <c r="F433" i="84"/>
  <c r="F434" i="84"/>
  <c r="F435" i="84"/>
  <c r="F436" i="84"/>
  <c r="F437" i="84"/>
  <c r="F438" i="84"/>
  <c r="F439" i="84"/>
  <c r="F440" i="84"/>
  <c r="F441" i="84"/>
  <c r="F442" i="84"/>
  <c r="F443" i="84"/>
  <c r="F445" i="84"/>
  <c r="F447" i="84"/>
  <c r="F449" i="84" s="1"/>
  <c r="A449" i="84"/>
  <c r="B449" i="84"/>
  <c r="B10" i="90" s="1"/>
  <c r="F254" i="93"/>
  <c r="F251" i="93"/>
  <c r="F250" i="93"/>
  <c r="F249" i="93"/>
  <c r="F248" i="93"/>
  <c r="F247" i="93"/>
  <c r="F246" i="93"/>
  <c r="F245" i="93"/>
  <c r="F242" i="93"/>
  <c r="F241" i="93"/>
  <c r="F240" i="93"/>
  <c r="F239" i="93"/>
  <c r="F238" i="93"/>
  <c r="F237" i="93"/>
  <c r="F236" i="93"/>
  <c r="F233" i="93"/>
  <c r="F224" i="93"/>
  <c r="F215" i="93"/>
  <c r="F206" i="93"/>
  <c r="F197" i="93"/>
  <c r="F188" i="93"/>
  <c r="F178" i="93"/>
  <c r="F245" i="35"/>
  <c r="F244" i="35"/>
  <c r="F232" i="35"/>
  <c r="F230" i="35"/>
  <c r="F227" i="35"/>
  <c r="F226" i="35"/>
  <c r="F214" i="35"/>
  <c r="F213" i="35"/>
  <c r="F202" i="35"/>
  <c r="F201" i="35"/>
  <c r="F189" i="35"/>
  <c r="F187" i="35"/>
  <c r="F185" i="35"/>
  <c r="F181" i="35"/>
  <c r="F178" i="35"/>
  <c r="F176" i="35"/>
  <c r="F152" i="35"/>
  <c r="F150" i="35"/>
  <c r="F148" i="35"/>
  <c r="F154" i="35" s="1"/>
  <c r="F13" i="47" s="1"/>
  <c r="F137" i="35"/>
  <c r="F135" i="35"/>
  <c r="F139" i="35" s="1"/>
  <c r="F12" i="47" s="1"/>
  <c r="F116" i="35"/>
  <c r="F114" i="35"/>
  <c r="F113" i="35"/>
  <c r="F112" i="35"/>
  <c r="F111" i="35"/>
  <c r="F110" i="35"/>
  <c r="F107" i="35"/>
  <c r="F105" i="35"/>
  <c r="F103" i="35"/>
  <c r="F101" i="35"/>
  <c r="F99" i="35"/>
  <c r="F97" i="35"/>
  <c r="F95" i="35"/>
  <c r="F85" i="35"/>
  <c r="F83" i="35"/>
  <c r="F81" i="35"/>
  <c r="F79" i="35"/>
  <c r="F70" i="35"/>
  <c r="F67" i="35"/>
  <c r="F66" i="35"/>
  <c r="F63" i="35"/>
  <c r="F62" i="35"/>
  <c r="F59" i="35"/>
  <c r="F57" i="35"/>
  <c r="F55" i="35"/>
  <c r="F54" i="35"/>
  <c r="F53" i="35"/>
  <c r="F50" i="35"/>
  <c r="F48" i="35"/>
  <c r="F46" i="35"/>
  <c r="F36" i="35"/>
  <c r="F34" i="35"/>
  <c r="F33" i="35"/>
  <c r="F30" i="35"/>
  <c r="F28" i="35"/>
  <c r="F26" i="35"/>
  <c r="F24" i="35"/>
  <c r="F258" i="69" l="1"/>
  <c r="D11" i="76" s="1"/>
  <c r="F152" i="69"/>
  <c r="D10" i="76" s="1"/>
  <c r="F98" i="69"/>
  <c r="D8" i="76" s="1"/>
  <c r="F87" i="35"/>
  <c r="F10" i="47" s="1"/>
  <c r="F118" i="35"/>
  <c r="F11" i="47" s="1"/>
  <c r="F191" i="35"/>
  <c r="F14" i="47" s="1"/>
  <c r="F216" i="35"/>
  <c r="F16" i="47" s="1"/>
  <c r="F215" i="77"/>
  <c r="F280" i="77"/>
  <c r="F268" i="77"/>
  <c r="F121" i="77"/>
  <c r="F136" i="77"/>
  <c r="F280" i="69"/>
  <c r="D12" i="76" s="1"/>
  <c r="F123" i="69"/>
  <c r="D9" i="76" s="1"/>
  <c r="F49" i="69"/>
  <c r="D7" i="76" s="1"/>
  <c r="F247" i="35"/>
  <c r="F18" i="47" s="1"/>
  <c r="F234" i="35"/>
  <c r="F17" i="47" s="1"/>
  <c r="F204" i="35"/>
  <c r="F15" i="47" s="1"/>
  <c r="F71" i="35"/>
  <c r="F9" i="47" s="1"/>
  <c r="F38" i="35"/>
  <c r="F8" i="47" s="1"/>
  <c r="F420" i="77"/>
  <c r="F484" i="77"/>
  <c r="D13" i="82" s="1"/>
  <c r="F180" i="77"/>
  <c r="F323" i="77"/>
  <c r="F200" i="77"/>
  <c r="F417" i="84"/>
  <c r="F9" i="90" s="1"/>
  <c r="F234" i="84"/>
  <c r="F6" i="90" s="1"/>
  <c r="F298" i="84"/>
  <c r="F7" i="90" s="1"/>
  <c r="F10" i="90"/>
  <c r="F351" i="84"/>
  <c r="F8" i="90" s="1"/>
  <c r="F408" i="93"/>
  <c r="F6" i="96" s="1"/>
  <c r="F606" i="93"/>
  <c r="F7" i="96" s="1"/>
  <c r="F15" i="93"/>
  <c r="F20" i="93"/>
  <c r="F23" i="93"/>
  <c r="F26" i="93"/>
  <c r="F29" i="93"/>
  <c r="F41" i="93"/>
  <c r="F51" i="93"/>
  <c r="F61" i="93"/>
  <c r="F71" i="93"/>
  <c r="F81" i="93"/>
  <c r="F85" i="93"/>
  <c r="F86" i="93"/>
  <c r="F87" i="93"/>
  <c r="F88" i="93"/>
  <c r="F89" i="93"/>
  <c r="F90" i="93"/>
  <c r="F94" i="93"/>
  <c r="F97" i="93"/>
  <c r="F98" i="93"/>
  <c r="F102" i="93"/>
  <c r="F103" i="93"/>
  <c r="F104" i="93"/>
  <c r="F105" i="93"/>
  <c r="F106" i="93"/>
  <c r="F108" i="93"/>
  <c r="F115" i="93"/>
  <c r="F119" i="93"/>
  <c r="F123" i="93"/>
  <c r="F127" i="93"/>
  <c r="F134" i="93"/>
  <c r="F138" i="93"/>
  <c r="F142" i="93"/>
  <c r="F145" i="93"/>
  <c r="F148" i="93"/>
  <c r="F151" i="93"/>
  <c r="F154" i="93"/>
  <c r="F202" i="77" l="1"/>
  <c r="D10" i="82" s="1"/>
  <c r="F283" i="77"/>
  <c r="D11" i="82" s="1"/>
  <c r="F437" i="77"/>
  <c r="D12" i="82" s="1"/>
  <c r="F156" i="93"/>
  <c r="F8" i="91"/>
  <c r="F10" i="91"/>
  <c r="F12" i="91"/>
  <c r="F14" i="91"/>
  <c r="F16" i="91"/>
  <c r="F18" i="91"/>
  <c r="F20" i="91"/>
  <c r="F22" i="91"/>
  <c r="F24" i="91"/>
  <c r="F26" i="91"/>
  <c r="F28" i="91"/>
  <c r="F30" i="91"/>
  <c r="F32" i="91"/>
  <c r="F34" i="91"/>
  <c r="F36" i="91"/>
  <c r="F38" i="91"/>
  <c r="F40" i="91"/>
  <c r="F42" i="91"/>
  <c r="F44" i="91"/>
  <c r="F46" i="91"/>
  <c r="F52" i="91"/>
  <c r="F54" i="91"/>
  <c r="F56" i="91"/>
  <c r="F58" i="91"/>
  <c r="F60" i="91"/>
  <c r="F62" i="91"/>
  <c r="F64" i="91"/>
  <c r="F66" i="91"/>
  <c r="F68" i="91"/>
  <c r="F70" i="91"/>
  <c r="F72" i="91"/>
  <c r="F74" i="91"/>
  <c r="F76" i="91"/>
  <c r="F78" i="91"/>
  <c r="F80" i="91"/>
  <c r="F82" i="91"/>
  <c r="F84" i="91"/>
  <c r="E86" i="91"/>
  <c r="B90" i="91"/>
  <c r="F5" i="96" l="1"/>
  <c r="F9" i="96" s="1"/>
  <c r="F14" i="1" s="1"/>
  <c r="F48" i="91"/>
  <c r="F90" i="91" s="1"/>
  <c r="F93" i="91" s="1"/>
  <c r="F13" i="1" s="1"/>
  <c r="F86" i="91"/>
  <c r="F91" i="91" s="1"/>
  <c r="B5" i="90"/>
  <c r="B7" i="90"/>
  <c r="B8" i="90"/>
  <c r="B9" i="90"/>
  <c r="G12" i="90"/>
  <c r="B6" i="90"/>
  <c r="F38" i="84"/>
  <c r="B54" i="84"/>
  <c r="F54" i="84"/>
  <c r="B70" i="84"/>
  <c r="F70" i="84"/>
  <c r="B83" i="84"/>
  <c r="F83" i="84"/>
  <c r="B94" i="84"/>
  <c r="F94" i="84"/>
  <c r="B104" i="84"/>
  <c r="F104" i="84"/>
  <c r="B114" i="84"/>
  <c r="F114" i="84"/>
  <c r="F117" i="84"/>
  <c r="F118" i="84"/>
  <c r="F119" i="84"/>
  <c r="F120" i="84"/>
  <c r="F121" i="84"/>
  <c r="F122" i="84"/>
  <c r="B125" i="84"/>
  <c r="F125" i="84"/>
  <c r="B126" i="84"/>
  <c r="F126" i="84"/>
  <c r="B127" i="84"/>
  <c r="F127" i="84"/>
  <c r="B128" i="84"/>
  <c r="F128" i="84"/>
  <c r="B129" i="84"/>
  <c r="F129" i="84"/>
  <c r="B130" i="84"/>
  <c r="F130" i="84"/>
  <c r="F133" i="84"/>
  <c r="F134" i="84"/>
  <c r="F135" i="84"/>
  <c r="F136" i="84"/>
  <c r="F138" i="84"/>
  <c r="F141" i="84"/>
  <c r="F143" i="84"/>
  <c r="F145" i="84"/>
  <c r="F147" i="84"/>
  <c r="A149" i="84"/>
  <c r="B149" i="84"/>
  <c r="F149" i="84" l="1"/>
  <c r="F5" i="90" s="1"/>
  <c r="F7" i="77"/>
  <c r="F9" i="77" s="1"/>
  <c r="F15" i="77"/>
  <c r="F18" i="77"/>
  <c r="F22" i="77"/>
  <c r="F25" i="77"/>
  <c r="F28" i="77"/>
  <c r="F31" i="77"/>
  <c r="F41" i="77"/>
  <c r="F42" i="77"/>
  <c r="F45" i="77"/>
  <c r="F46" i="77"/>
  <c r="F47" i="77"/>
  <c r="F48" i="77"/>
  <c r="F51" i="77"/>
  <c r="F54" i="77"/>
  <c r="F55" i="77"/>
  <c r="F58" i="77"/>
  <c r="F59" i="77"/>
  <c r="F67" i="77"/>
  <c r="F70" i="77"/>
  <c r="F73" i="77"/>
  <c r="F76" i="77"/>
  <c r="F77" i="77"/>
  <c r="F34" i="77" l="1"/>
  <c r="F61" i="77"/>
  <c r="F79" i="77"/>
  <c r="F12" i="90"/>
  <c r="F12" i="1" s="1"/>
  <c r="F14" i="69"/>
  <c r="F12" i="69"/>
  <c r="F10" i="69"/>
  <c r="F8" i="69"/>
  <c r="F6" i="69"/>
  <c r="F81" i="77" l="1"/>
  <c r="D9" i="82" s="1"/>
  <c r="D15" i="82" s="1"/>
  <c r="F11" i="1" s="1"/>
  <c r="F16" i="69"/>
  <c r="D6" i="76" s="1"/>
  <c r="D14" i="76" s="1"/>
  <c r="F10" i="1" s="1"/>
  <c r="F16" i="50" l="1"/>
  <c r="F14" i="50"/>
  <c r="F12" i="50"/>
  <c r="F10" i="50"/>
  <c r="F8" i="50"/>
  <c r="F6" i="50"/>
  <c r="F18" i="50" l="1"/>
  <c r="F8" i="67" s="1"/>
  <c r="F26" i="67" s="1"/>
  <c r="F8" i="1" s="1"/>
  <c r="F14" i="35"/>
  <c r="F12" i="35"/>
  <c r="F10" i="35"/>
  <c r="F8" i="35"/>
  <c r="F16" i="35" l="1"/>
  <c r="F7" i="47" s="1"/>
  <c r="F20" i="47" s="1"/>
  <c r="F9" i="1" s="1"/>
  <c r="F17" i="1" s="1"/>
  <c r="F18" i="1" s="1"/>
  <c r="F20" i="1" s="1"/>
</calcChain>
</file>

<file path=xl/sharedStrings.xml><?xml version="1.0" encoding="utf-8"?>
<sst xmlns="http://schemas.openxmlformats.org/spreadsheetml/2006/main" count="3087" uniqueCount="1404">
  <si>
    <t>SVEUKUPNO:</t>
  </si>
  <si>
    <t>REKAPITULACIJA RADOVA</t>
  </si>
  <si>
    <t>KOTLOVNICA</t>
  </si>
  <si>
    <t>GLAVNA ZGRADA</t>
  </si>
  <si>
    <t>UREĐENJE GRAĐEVNE ČESTICE</t>
  </si>
  <si>
    <t>VODA I KANALIZACIJA</t>
  </si>
  <si>
    <t>ELEKTROTEHNIČKI RADOVI</t>
  </si>
  <si>
    <t>SUSTAV VATRODOJAVE I ODIMLJAVANJA</t>
  </si>
  <si>
    <t>STROJARSKI RADOVI</t>
  </si>
  <si>
    <t>[bez PDV-a]</t>
  </si>
  <si>
    <t>PDV [25 %]:</t>
  </si>
  <si>
    <r>
      <t xml:space="preserve">MF ARHITEKTI </t>
    </r>
    <r>
      <rPr>
        <sz val="9"/>
        <color rgb="FF808080"/>
        <rFont val="Arial"/>
        <family val="2"/>
        <charset val="238"/>
      </rPr>
      <t>d.o.o. Rijeka - za arhitekturu, građenje, projektiranje i inženjering</t>
    </r>
  </si>
  <si>
    <t>Ured: Petra Jurčića 2/a – tel 051/339 909</t>
  </si>
  <si>
    <t>E-mail: info@mfarhitekti.hr</t>
  </si>
  <si>
    <t>OIB: 47262155122</t>
  </si>
  <si>
    <t>TROŠKOVNIK</t>
  </si>
  <si>
    <t>PRIPREMNI RADOVI</t>
  </si>
  <si>
    <t>Redni broj</t>
  </si>
  <si>
    <t>Vrsta radova</t>
  </si>
  <si>
    <t>Jedinica mjere</t>
  </si>
  <si>
    <t>Količina</t>
  </si>
  <si>
    <t>Jedinična cijena</t>
  </si>
  <si>
    <t>Ukupna cijena bez PDV-a</t>
  </si>
  <si>
    <r>
      <t xml:space="preserve">Geodetsko iskolčenje </t>
    </r>
    <r>
      <rPr>
        <sz val="11"/>
        <rFont val="Arial Narrow"/>
        <family val="2"/>
        <charset val="1"/>
      </rPr>
      <t>osnovnih gabarita građevine i svih trasa instalacija za početak iskopa. Potrebno odrediti kotu 0.00; izvodi ovlašteni geodet.</t>
    </r>
  </si>
  <si>
    <t>m2</t>
  </si>
  <si>
    <r>
      <t>Geodetsko pračenje gradnje objekta</t>
    </r>
    <r>
      <rPr>
        <sz val="11"/>
        <rFont val="Arial Narrow"/>
        <family val="2"/>
        <charset val="1"/>
      </rPr>
      <t>. Obuhvaća sav rad na pračenju građenja građevine, geodetski snimak terena kao priprema za obračun zeljanih radova te završni geodetski snimak objekta prije  predaje svih radova investitoru.</t>
    </r>
  </si>
  <si>
    <t>komplet</t>
  </si>
  <si>
    <r>
      <t>Dobava i postava tipske  privremene ograde</t>
    </r>
    <r>
      <rPr>
        <sz val="11"/>
        <rFont val="Arial Narrow"/>
        <family val="2"/>
        <charset val="1"/>
      </rPr>
      <t xml:space="preserve"> na granici zone zahvata koja se sastoji od montažnih metalnih punih panela oslonjenih na betonske montažne temelje. Ograda je opremljena s kosnicima za osiguranje od prevrtanja. Visina ograde min. 2,00 m. Sadrži dvoja pješačka vrata dimenzija 100/200 cm i dvoja kolna vrata dimenzija 400/200 cm, u svemu prema shemi organizacije gradilišta. U cijenu uključena i kasnija demontaža i odvoz.</t>
    </r>
  </si>
  <si>
    <t>m'</t>
  </si>
  <si>
    <r>
      <t>Uređenje gradilišta</t>
    </r>
    <r>
      <rPr>
        <sz val="11"/>
        <rFont val="Arial Narrow"/>
        <family val="2"/>
        <charset val="238"/>
      </rPr>
      <t xml:space="preserve">, organizacija i postavljanje radnih prostora, skladišta, privremene infrastrukture, osvjetljenje, natpisi, dobava, postavljanje i korištenje naprava za vertikalni i horizontalni transport ljudi, materijala i alata, upozorenja te odvozi smeća.  Uključivo naknade za eventualno potrebno zauzimanje javne gradske ili privatne površine za organizaciju gradilišta. Stavka uključuje privremeno isključenje postojećih priključaka i formiranje gradilišnih priključaka na elektroenergetsku mrežu i dovod vode. U cijenu uključiti i izradu plana gradilišta. </t>
    </r>
  </si>
  <si>
    <r>
      <t>Dobava, dostava, postava i demontaža  tipske fasadne skele</t>
    </r>
    <r>
      <rPr>
        <sz val="11"/>
        <rFont val="Arial Narrow"/>
        <family val="2"/>
        <charset val="1"/>
      </rPr>
      <t xml:space="preserve"> od gotovih elemenata.  Fasadna skela služi za radove na visinama iznad 3 m. U sklopu stavke obavezno koristiti skelsko platno po cijeloj površini zahvata. Skela se obračunava jednokratno i koristi se za sve radove na pročelju. Obračun po m2 postavljene skele.</t>
    </r>
  </si>
  <si>
    <t>UKUPNO:</t>
  </si>
  <si>
    <t>ZEMLJANI RADOVI</t>
  </si>
  <si>
    <r>
      <t xml:space="preserve">Iskop humusa </t>
    </r>
    <r>
      <rPr>
        <sz val="11"/>
        <rFont val="Arial Narrow"/>
        <family val="2"/>
        <charset val="1"/>
      </rPr>
      <t>na dijelu površine predviđene za široki iskop. Iskop se vrši strojno u debljini sloja  prema projektu a obračunava se po m3 u sraslom stanju na osnovu poprečnih profila izvedenih iz geodetskog snimka terena.Utovar i odvoz na gradsku  deponiju udaljenosti 20 km.</t>
    </r>
  </si>
  <si>
    <t>m3</t>
  </si>
  <si>
    <r>
      <t>Široki iskop terena u tlu  C kategorije .</t>
    </r>
    <r>
      <rPr>
        <sz val="11"/>
        <rFont val="Arial Narrow"/>
        <family val="2"/>
        <charset val="1"/>
      </rPr>
      <t xml:space="preserve">  Iskop se vrši strojno dubine cca 20 cm. U cijenu je uračunat iskop utovar i odlaganje iskopanog materijala na gradilišnu deponiju (20 km udaljenosti) Izračun se vrši u sraslom stanju.</t>
    </r>
  </si>
  <si>
    <r>
      <t>Iskop terena u tlu  C kategorije za temelje potpornog zida.</t>
    </r>
    <r>
      <rPr>
        <sz val="11"/>
        <rFont val="Arial Narrow"/>
        <family val="2"/>
        <charset val="1"/>
      </rPr>
      <t xml:space="preserve">  Iskop se vrši strojno dubine cca 80 cm. U cijenu je uračunat iskop utovar i odlaganje iskopanog materijala na gradilišnu deponiju (10 km udaljenosti). Izračun se vrši u sraslom stanju.</t>
    </r>
  </si>
  <si>
    <r>
      <t xml:space="preserve">Ugradnja i izrada nasipa </t>
    </r>
    <r>
      <rPr>
        <sz val="11"/>
        <rFont val="Arial Narrow"/>
        <family val="2"/>
        <charset val="1"/>
      </rPr>
      <t>mješovitim kamenim materijalom za opće nasipe veličine kamena do 20 cm. Visina nasipa 50 – 60 cm, ugraditi ga u dva sloja koji se svaki strojno ravna i zbija na potrebnu zbijenost prema Geotehničkom izvješću i statičkom proračunu. Planiranjem i zbijanjem površinu tla izravnati sa  točnošću ±3 cm. Vlaženje po potrebi.</t>
    </r>
  </si>
  <si>
    <r>
      <t xml:space="preserve">Izrada nabijenog tamponskog sloja </t>
    </r>
    <r>
      <rPr>
        <sz val="11"/>
        <rFont val="Arial Narrow"/>
        <family val="2"/>
        <charset val="1"/>
      </rPr>
      <t>kamenim materijalom granulacije od 0-16 mm.</t>
    </r>
    <r>
      <rPr>
        <b/>
        <sz val="11"/>
        <rFont val="Arial Narrow"/>
        <family val="2"/>
        <charset val="1"/>
      </rPr>
      <t xml:space="preserve"> </t>
    </r>
    <r>
      <rPr>
        <sz val="11"/>
        <rFont val="Arial Narrow"/>
        <family val="2"/>
        <charset val="1"/>
      </rPr>
      <t>Debljina sloja 15 cm</t>
    </r>
    <r>
      <rPr>
        <b/>
        <sz val="11"/>
        <rFont val="Arial Narrow"/>
        <family val="2"/>
        <charset val="1"/>
      </rPr>
      <t xml:space="preserve">. </t>
    </r>
    <r>
      <rPr>
        <sz val="11"/>
        <rFont val="Arial Narrow"/>
        <family val="2"/>
        <charset val="1"/>
      </rPr>
      <t>Završni sloj mora biti potpuno horizontalan sa točnošću ± 1 cm. Obračun po m³  ugrađenog i zbijenog agregata. Prije ugradnje nasipa postaviti geotekstil.</t>
    </r>
  </si>
  <si>
    <t>izrada tamponskog sloja</t>
  </si>
  <si>
    <t>Geotekstil (300 g/m2 )</t>
  </si>
  <si>
    <r>
      <t xml:space="preserve">Utovar i odvoz viška materijala </t>
    </r>
    <r>
      <rPr>
        <sz val="11"/>
        <rFont val="Arial Narrow"/>
        <family val="2"/>
        <charset val="1"/>
      </rPr>
      <t>na deponiju, uključivo s taksom deponije.
Strojni utovar ostatka zemljanog i kamenog materijala   te odvoz na gradsku deponiju udaljenu do 20 km s kipanjem materijala i povratkom prijevoznog sredstva.
Obračun po m3 prevezenog zemljanog materijala u rastresitom  stanju.</t>
    </r>
  </si>
  <si>
    <t>BETONSKI I ARMIRANOBETONSKI RADOVI</t>
  </si>
  <si>
    <r>
      <t>Ugradnja podložnog sloja betona</t>
    </r>
    <r>
      <rPr>
        <sz val="11"/>
        <rFont val="Arial Narrow"/>
        <family val="2"/>
        <charset val="1"/>
      </rPr>
      <t xml:space="preserve"> ispod temeljne ploče, betonom klase C16/20. Betoniranje betonske podloge prosječne debljine 10cm, na prethodno niveliranoj i nabijenoj površini dna iskopa a koja je pregledana i potvrđena od nadzornog organa.U cijenu stavke uključena nabava, prijevoz i ugradba  betona. </t>
    </r>
  </si>
  <si>
    <r>
      <t>Betoniranje temeljne ploče zgrade</t>
    </r>
    <r>
      <rPr>
        <sz val="11"/>
        <rFont val="Arial Narrow"/>
        <family val="2"/>
        <charset val="1"/>
      </rPr>
      <t xml:space="preserve"> u debljini od 30 cm sa obodnom oplatom betonom C30/37. U sklopu radova a  prije samog betoniranja, potrebno je ugraditi sva sidra i sve potrebne instalacije vodovoda i odvodnje kao i temeljnog uzemljivača. Cijena stavke uključuje nabavu i dopremu na gradilište betona klase C30/37 (vodonepropusnost V-2), spravljenog u betonari, oplatu, te sav potreban osnovni i pomoćni materijal, te rad ljudi i strojeva pri ugradnji. Armatura izražena u zasebnoj stavci.</t>
    </r>
  </si>
  <si>
    <r>
      <t xml:space="preserve">Betoniranje trakastog temelja zajedno sa nadtemeljnim zidom </t>
    </r>
    <r>
      <rPr>
        <sz val="11"/>
        <rFont val="Arial Narrow"/>
        <family val="2"/>
        <charset val="1"/>
      </rPr>
      <t xml:space="preserve">  u dvostranoj oplati betonom C30/37. U temelje, prije samog betoniranja, potrebno je ugraditi sva sidra i sve potrebne instalacije vodovoda i odvodnje kao i temeljnog uzemljivača. Cijena stavke uključuje nabavu i dopremu na gradilište betona klase C30/37 (vodonepropusnost V-2), spravljenog u betonari, oplatu, te sav potreban osnovni i pomoćni materijal, te rad ljudi i strojeva pri ugradnji. Armatura izražena u zasebnoj stavci.</t>
    </r>
  </si>
  <si>
    <r>
      <t>Betoniranje  armiranobetonskih  zidova i greda</t>
    </r>
    <r>
      <rPr>
        <sz val="11"/>
        <rFont val="Arial Narrow"/>
        <family val="2"/>
        <charset val="1"/>
      </rPr>
      <t xml:space="preserve"> debljine prema projektu, betonom klase C30/37  u dvostranoj glatkoj oplati uz obavezno vibriranje. U oplati zida predvidjeti sva oslabljenja i otvore prozora i vrata, te ugraditi sve potrebne instalacije.
Cijena stavke uključuje  dobavu, prijevoz, ugradbu i njegu svježeg betonana klase C30/37, vodootpornost V-2), spravljenog u betonari, oplatu te sav potreban osnovni i pomoćni materijal, te rad ljudi i strojeva pri ugradnji. Armatura izražena u zasebnoj stavci. Obračun po m3 ugrađenog betona.</t>
    </r>
  </si>
  <si>
    <t>vanjski zidovi kotlovnice</t>
  </si>
  <si>
    <t xml:space="preserve">ab greda </t>
  </si>
  <si>
    <t>zidovi krovne atike d=20 cm</t>
  </si>
  <si>
    <r>
      <t>Armatura</t>
    </r>
    <r>
      <rPr>
        <sz val="11"/>
        <rFont val="Arial Narrow"/>
        <family val="2"/>
        <charset val="1"/>
      </rPr>
      <t xml:space="preserve"> - dobava, sječenje, savijanje, vezivanje i postava armature, mreže, šipke i vilica u  kvaliteti  B500B.  Sve armaturne pozicije pripremiti i ugraditi prema  armaturnim  nacrtima. </t>
    </r>
  </si>
  <si>
    <t>kg</t>
  </si>
  <si>
    <r>
      <t xml:space="preserve">Betoniranje armirano-betonskih  ploča kotlovnice , </t>
    </r>
    <r>
      <rPr>
        <sz val="11"/>
        <rFont val="Arial Narrow"/>
        <family val="2"/>
        <charset val="1"/>
      </rPr>
      <t>debljine 20 cm</t>
    </r>
    <r>
      <rPr>
        <b/>
        <sz val="11"/>
        <rFont val="Arial Narrow"/>
        <family val="2"/>
        <charset val="1"/>
      </rPr>
      <t xml:space="preserve"> </t>
    </r>
    <r>
      <rPr>
        <sz val="11"/>
        <rFont val="Arial Narrow"/>
        <family val="2"/>
        <charset val="1"/>
      </rPr>
      <t>betonom klase C30/37 u  glatkoj oplati uz obavezno vibriranje. Cijena stavke uključuje nabavu i dopremu na gradilište betona klase C30/37 spravljenog u betonari, oplatu te sav potreban osnovni i pomoćni materijal, te rad ljudi i strojeva pri ugradnji. Armatura izražena u zasebnoj stavci. Obračun po m3 ugrađenog betona.</t>
    </r>
  </si>
  <si>
    <r>
      <t xml:space="preserve">Izrada betonske ploče (estrih) betonom klase C 25/30 </t>
    </r>
    <r>
      <rPr>
        <sz val="11"/>
        <rFont val="Arial Narrow"/>
        <family val="2"/>
        <charset val="1"/>
      </rPr>
      <t xml:space="preserve"> debljine 7 cm  koji se armira armaturnom mrežom. Estrih se postavlja na hidroizolaciju, a na spoju sa zidovima odvaja se sa trakom od polistirena debljine 1 cm. Gornju površinu idealno izravnati i zagladiti jer  služi kao podloga za postavu podnih obloga.</t>
    </r>
  </si>
  <si>
    <t>prizemlje</t>
  </si>
  <si>
    <t>armaturna mreža od pocinčane žice debljine 2 mm, otvora oko 5x5 cm</t>
  </si>
  <si>
    <r>
      <t xml:space="preserve">Izrada betona za pad  (estrih)  betonom klase C 25/30 na krovu kotlovnice i terasi  </t>
    </r>
    <r>
      <rPr>
        <sz val="11"/>
        <rFont val="Arial Narrow"/>
        <family val="2"/>
        <charset val="1"/>
      </rPr>
      <t>prosječne  debljine 7 cm  koji se armira armaturnom mrežom .</t>
    </r>
  </si>
  <si>
    <t>krov+terasa</t>
  </si>
  <si>
    <r>
      <t xml:space="preserve">Izrada betonskog postolja za krovnu kupolu  </t>
    </r>
    <r>
      <rPr>
        <sz val="11"/>
        <rFont val="Arial Narrow"/>
        <family val="2"/>
        <charset val="1"/>
      </rPr>
      <t>na terasi  kotlovnice visine 20 cm, debljine zidića 10 cm, u dvostranoj glatkoj oplati a sve za kupolu dim. 100x150 cm.  Armirati prema armaturnom planu.</t>
    </r>
  </si>
  <si>
    <t>zidić presjeka 10x20 cm</t>
  </si>
  <si>
    <t>ZIDARSKI RADOVI</t>
  </si>
  <si>
    <r>
      <t xml:space="preserve">Zidanje zidova kotlovnice blok opekom, </t>
    </r>
    <r>
      <rPr>
        <sz val="11"/>
        <rFont val="Arial Narrow"/>
        <family val="2"/>
        <charset val="1"/>
      </rPr>
      <t>debljine zida 20 cm u produžnom mortu. Sve komplet sa potrebnom radnom skelom. Zida se u pravilnom vezu sa ispunjenim fugama. Stavka obuhvaća dobavu materijala, alat i izradu zida. Obračun po m2.</t>
    </r>
  </si>
  <si>
    <r>
      <t xml:space="preserve">Žbukanje unutrašnjih zidova kotlovnice </t>
    </r>
    <r>
      <rPr>
        <sz val="11"/>
        <rFont val="Arial Narrow"/>
        <family val="2"/>
        <charset val="1"/>
      </rPr>
      <t>VC produžnim mortom u tri sloja, špric,gruba i fina žbuka, ukupne debljine 2 cm. Na uglove se postavljaju Al kutni profili. Sve zajedno sa radnom skelom.</t>
    </r>
  </si>
  <si>
    <r>
      <t xml:space="preserve">Žbukanje stropova </t>
    </r>
    <r>
      <rPr>
        <sz val="11"/>
        <rFont val="Arial Narrow"/>
        <family val="2"/>
        <charset val="1"/>
      </rPr>
      <t>VC produžnim mortom u tri sloja, špric, gruba i fina žbuka, ukupne debljine 2 cm. Uključena radna skela.</t>
    </r>
  </si>
  <si>
    <r>
      <t xml:space="preserve">Zatvaranje šliceva od instalacije. </t>
    </r>
    <r>
      <rPr>
        <sz val="11"/>
        <rFont val="Arial Narrow"/>
        <family val="2"/>
        <charset val="1"/>
      </rPr>
      <t>Obračun po m'</t>
    </r>
  </si>
  <si>
    <t>IZOLATERSKI RADOVI</t>
  </si>
  <si>
    <r>
      <t xml:space="preserve">Toplinska izolacija ispod temeljne ploče  – </t>
    </r>
    <r>
      <rPr>
        <sz val="11"/>
        <rFont val="Arial Narrow"/>
        <family val="2"/>
        <charset val="1"/>
      </rPr>
      <t>sastoji se od izolacionih  XPS ploča od ekstrudiranog polistirena debljine 10 cm, tlačne čvrstoče 400 kPa. Rubovi ploča sa stepenastim  preklopom. Stavka obuhvaća nabavu, dopremu i postavu na sloj podložnog betona.</t>
    </r>
  </si>
  <si>
    <r>
      <t xml:space="preserve">Toplinska izolacija ravnog krova i terase kotlovnice – </t>
    </r>
    <r>
      <rPr>
        <sz val="11"/>
        <rFont val="Arial Narrow"/>
        <family val="2"/>
        <charset val="1"/>
      </rPr>
      <t>sastoji se od dvoslojnih izolacionih ploča od kamene vune za ravne krovove ukupne debljine 20 cm. Ploče se postavljaju na parnu branu. Izolacioni sloj veće gustoće i nosivosti debljine 2 cm.Koef.toplonske provodljivosti 0,038 W/mK, otpornost na toškasta opterećemja – 600 N.  Stavka obuhvaća nabavu, dopremu i postavu na gotovu krovnu konstrukciju. Posebnu pažnju obratiti na postavu ploča gdje se padovi susreću te slijediti padove.</t>
    </r>
  </si>
  <si>
    <r>
      <t>Toplinska izolacija obodnih krovnih zidova i</t>
    </r>
    <r>
      <rPr>
        <sz val="11"/>
        <rFont val="Arial Narrow"/>
        <family val="2"/>
        <charset val="1"/>
      </rPr>
      <t xml:space="preserve"> </t>
    </r>
    <r>
      <rPr>
        <b/>
        <sz val="11"/>
        <rFont val="Arial Narrow"/>
        <family val="2"/>
        <charset val="1"/>
      </rPr>
      <t>zida terase</t>
    </r>
    <r>
      <rPr>
        <sz val="11"/>
        <rFont val="Arial Narrow"/>
        <family val="2"/>
        <charset val="1"/>
      </rPr>
      <t xml:space="preserve"> sa unutrašnje strane i vrha zida, a sastoji se od izolacionih ploča od mineralne vune tvrde debljine 10 cm, a koja se postavlja po visini obodnog zida – razvijene dužine  60  cm. Stavka obuhvaća nabavu, dopremu i postavu ljepljenjem na betonski zid. </t>
    </r>
  </si>
  <si>
    <r>
      <t xml:space="preserve">Izrada i postava prelaznog trokutastog elementa </t>
    </r>
    <r>
      <rPr>
        <sz val="11"/>
        <rFont val="Arial Narrow"/>
        <family val="2"/>
        <charset val="1"/>
      </rPr>
      <t>od mineralne vune, tvrde, debljine 10 cm tako da je trokut jednakokračan sa stranicama 10 cm, a postavlja se na spoju horizontalne izolacije krova ili terase i vertikalne izolacije obodnih zidića. Trokutaste trake se postavljaju ljepljenje.</t>
    </r>
  </si>
  <si>
    <r>
      <t xml:space="preserve">Horizontalne hidroizolacije temeljne ploče </t>
    </r>
    <r>
      <rPr>
        <sz val="11"/>
        <rFont val="Arial Narrow"/>
        <family val="2"/>
        <charset val="1"/>
      </rPr>
      <t xml:space="preserve"> što obuhvaća hladan bitumenski premaz te nabava i postavu 2 sloja hidroizolacije, elastomer - bitumenske trake s uloškom staklene tkanine posuta mineralnim posipom s obje strane, 150-250g/m2, s plošno varenim preklopom od 10,0cm (min. tehničke karakteristike: temp. postojanost od -20°C do +100°C, max. vlačne čvrstoće 700N/5 cm, uzdužno i poprečno rastezanje 2%). Punoplošno zavariti za podlogu i uz zidove podići u vertikalu 15cm i zavariti. U količine uračunato i 10% za preklope.</t>
    </r>
  </si>
  <si>
    <r>
      <t xml:space="preserve">Vertikalna hidroizolacija temeljne ploče i zida </t>
    </r>
    <r>
      <rPr>
        <sz val="11"/>
        <rFont val="Arial Narrow"/>
        <family val="2"/>
        <charset val="1"/>
      </rPr>
      <t>sa vanjske strane  kvalitete kao u stavci 3.</t>
    </r>
  </si>
  <si>
    <r>
      <t>Postava čepaste folije</t>
    </r>
    <r>
      <rPr>
        <sz val="11"/>
        <rFont val="Arial Narrow"/>
        <family val="2"/>
        <charset val="1"/>
      </rPr>
      <t xml:space="preserve"> zajedno sa svim potrebnim spojnim materijalom koja se postavlja po vanjskom obodu temelja radi zaštite  hidroizolacije.</t>
    </r>
  </si>
  <si>
    <r>
      <t>Hidroizolacija ravnih krovova</t>
    </r>
    <r>
      <rPr>
        <sz val="11"/>
        <rFont val="Arial Narrow"/>
        <family val="2"/>
        <charset val="1"/>
      </rPr>
      <t xml:space="preserve"> – sa TPO hidroizolacijskom membranom od sintetičke gume  debljine 1,8 mm, za neprohodne ravne krovove. Materijal mora biti otporan na sve vremenske uvjete, UV zračenja, vjetar, ekološki prihvatljiv, bez kancerogenih sastojaka. U sklopu stavke izvode se detalji na probojima odnosno na pozicijama slivnika.</t>
    </r>
  </si>
  <si>
    <t>horizontalne površine</t>
  </si>
  <si>
    <t>dodatni elementi na pozicijama slivnika</t>
  </si>
  <si>
    <t>kom</t>
  </si>
  <si>
    <t>izdizanje izolacije po obodnim zidovima preko trokutastog profila na spoju sa vertikalom. Prosječna visina  izdizanja – 30 cm</t>
  </si>
  <si>
    <t xml:space="preserve">obrada proboja dimnjaka dim 60x260 cm </t>
  </si>
  <si>
    <t>obrada oko krovne kupole na tersi dim 100x60</t>
  </si>
  <si>
    <r>
      <t xml:space="preserve">Parna brana </t>
    </r>
    <r>
      <rPr>
        <sz val="11"/>
        <rFont val="Arial Narrow"/>
        <family val="2"/>
        <charset val="1"/>
      </rPr>
      <t>- nabava, doprema i ugradnja  kvalitetne parne brane koja se postavlja na beton za pad.</t>
    </r>
  </si>
  <si>
    <t>FASADERSKI RADOVI</t>
  </si>
  <si>
    <r>
      <t xml:space="preserve">Dobava i postava ETICS fasadnog sustava sa bezcementnim armirnim mortom   za tonove sa koeficijentom refleksije većim od 25 %, </t>
    </r>
    <r>
      <rPr>
        <sz val="11"/>
        <rFont val="Arial Narrow"/>
        <family val="2"/>
        <charset val="1"/>
      </rPr>
      <t xml:space="preserve">sve </t>
    </r>
    <r>
      <rPr>
        <b/>
        <sz val="11"/>
        <rFont val="Arial Narrow"/>
        <family val="2"/>
        <charset val="1"/>
      </rPr>
      <t xml:space="preserve"> </t>
    </r>
    <r>
      <rPr>
        <sz val="11"/>
        <rFont val="Arial Narrow"/>
        <family val="2"/>
        <charset val="1"/>
      </rPr>
      <t>sukladno normama HRN EN 13 499 i HRN EN 13500 ili jednakovrijedno, sukladno uputama proizvođača sustava.  Sustav se izvodi sa toplinskom izolacijom od mineralne vune debljine 10 cm. Kvalitet mineralne vune u skladu sa normom HRN EN 13162 ili jednakovrijedno.</t>
    </r>
  </si>
  <si>
    <t>Završni sloj – gotova silikonska žbuka, zaribane strukture u granulaciji  1,5 mm.</t>
  </si>
  <si>
    <t>U sklopu stavke obraditi područje u dodiru sa tlom minimalne visine 60 cm sa pločama ekstrudiranog polistirena debljine 10 cm.</t>
  </si>
  <si>
    <t>Stavkom obuhvatiti sve priključne profile na spojevima za vanjskom stolarijom, završetcima , uglovima, kao i prodorima.</t>
  </si>
  <si>
    <r>
      <t>Obavezno</t>
    </r>
    <r>
      <rPr>
        <sz val="11"/>
        <rFont val="Arial Narrow"/>
        <family val="2"/>
        <charset val="1"/>
      </rPr>
      <t xml:space="preserve"> uporijebiti pričvrsnice za izolaciju a sve prema uputstvima i tehničkim normativima.</t>
    </r>
  </si>
  <si>
    <t>Dilatacijske reške također obraditi propisanim dilatacijskim profilima.</t>
  </si>
  <si>
    <t>Prije nanošenja ljepila za izolaciju, površine konstrukcije zgrade obavezno impregnirati sredstvom u skladu sa sustavom.</t>
  </si>
  <si>
    <t>U sklopu stavke obavezno zaštititi folijama vanjsku stolariju te ostale elementa na fasadi.</t>
  </si>
  <si>
    <r>
      <t xml:space="preserve">ETICS fasada – jugoistočno pročelje kotlovnice </t>
    </r>
    <r>
      <rPr>
        <sz val="11"/>
        <rFont val="Arial Narrow"/>
        <family val="2"/>
        <charset val="1"/>
      </rPr>
      <t>obrađuje se kao st. 1 samo se prethodno zid oblaže EPS pločama (stiropor) debljine 5 cm.</t>
    </r>
  </si>
  <si>
    <t>BRAVARSKI RADOVI</t>
  </si>
  <si>
    <r>
      <t xml:space="preserve">Vertikalne stepenice za na balkon </t>
    </r>
    <r>
      <rPr>
        <sz val="11"/>
        <rFont val="Arial Narrow"/>
        <family val="2"/>
        <charset val="1"/>
      </rPr>
      <t>kotlovnice koji se postavlja na jugozapadni zid kotlovnice. Stepenice se izrađuju od standardnih čeličnih profila presjeka prema nacrtu.</t>
    </r>
  </si>
  <si>
    <r>
      <t xml:space="preserve">Vertikalne stepenice za izlaz na krov </t>
    </r>
    <r>
      <rPr>
        <sz val="11"/>
        <rFont val="Arial Narrow"/>
        <family val="2"/>
        <charset val="1"/>
      </rPr>
      <t xml:space="preserve">kotlovnice koji se postavlja na jugozapadno pročelje kotlovnice. Stepenice se izrađuju od standardnih čeličnih profila presjeka prema nacrtu. Stepenice imaju  zaštitu za leđa od istog materijala. </t>
    </r>
  </si>
  <si>
    <r>
      <t xml:space="preserve">Krovni prozor </t>
    </r>
    <r>
      <rPr>
        <sz val="11"/>
        <rFont val="Arial Narrow"/>
        <family val="2"/>
        <charset val="1"/>
      </rPr>
      <t>kotlovnice – skladište sječki. Prozor se izvodi od čeličnih profila sa pojačanim okvirom, toplinski se izolira, staklo kaljeno lamelirano, sve prema detalju. Otvaranje električno i ručno. Dimenzije 150x100 cm.</t>
    </r>
  </si>
  <si>
    <t>ALUMINIJSKA BRAVARIJA</t>
  </si>
  <si>
    <t>Sustav aluminijskih profila s dubinom ugradnje doprozornika ili dovratnika  68 mm i prozorskog ili vratnog krila 77 mm;krilo preklapa doprozornik ili dovratnik za 5 mm. Najmanja vidljiva širina doprozornika- dovratnika  u pogledu iznosi 51 mm.Vanjska i unutarnja polovica profila spojena su s višekomornim poliamidnima trakama omega oblika koje su ojačane staklenim vlaknima .Ostakljivanje se vrši uz pomoć višekomornih EPDM brtvi ili neutralnim silikonom, trostruko prozirno IZO Low-e  staklo, 8+12+6+12+6 mm, Ug≤ 0,7 W/m2K.</t>
  </si>
  <si>
    <t>toplinska svojstva profila: Uf=1,2 W/m2K</t>
  </si>
  <si>
    <t>zvučna zaštita:Rw= 36 dB /42 dB sukladno EN ISO 140-3 ; EN ISO 717-1  ili jednakovrijedno, te u ovisnosti od odabrane kombinacije dovratnika/krilo i odabranom staklu</t>
  </si>
  <si>
    <t>Zrakopropusnost :  razred 4 (600 Pa) sukladno EN 1026; EN 12207  ili jednakovrijedno.</t>
  </si>
  <si>
    <t>Vodotijesnost: razred E 900 (900 Pa) sukladno EN 1027; EN 12208  ili jednakovrijedno.</t>
  </si>
  <si>
    <t>Otpornost na udare vjetra: razred 5 (2000 Pa) sukladno EN 12211; EN 12210  ili jednakovrijedno.</t>
  </si>
  <si>
    <t>Protuprovalnost: RC 2 ili RC 3sukladno EN 1627, EN 1628; EN 1630 ili jednakovrijedno.</t>
  </si>
  <si>
    <t xml:space="preserve">Profili moraju biti ekstrudirani iz primarne aluminijske legure AW 6060 prema EN 573-3  ili jednakovrijedno, pogodne za eloksažu i plastifikaciju prema EN 755-2 ili jednakovrijedno, dimenzionirani prema statičkom proračunu a dimenzionale tolerancije moraju odgovarati standardima prema EN 12020-2  ili jednakovrijedno. </t>
  </si>
  <si>
    <t>Svi materijali, okov i pribor moraju biti izvorni i sastavni dio sustava , izrađeni bez štetnih tvari, otpornni na atmosfersku koroziju.</t>
  </si>
  <si>
    <t xml:space="preserve">Završna obrada profila plastificiranjem s predeloksiranjem u RAL </t>
  </si>
  <si>
    <t>Okov za otvarajuća ostakljena polja treba postaviti bez mahaničke obrade da bi se omogućilo serviserima brzo podešavanje.</t>
  </si>
  <si>
    <t>Mehanizam za otklopno-zaokretno otvaranje mora izdržati opterećenje od najmanje 130 kg. Te biti opremljen sigurnosnim sustavom protiv podizanja krila i  protiv djelovanja vjetra , kako bi se sprječilo samozatvaranje krila u depresiji.Sustav mora također spriječiti otvaranje krila preko 90°.Panti moraju biti izrađeni od ekstrudiranog aluminija (lijevani nisu dopušteni) , osovine i vijci moraju biti od nehrđajućeg čelika a ležište od sintetskog materijala ojačanog protiv trenja. Otklopno otvarajuća krila moraju biti opremljena mehanizmom (škare) od nehrđajućeg čelika koji omogućuje otvaranje između 20º i 45º te moraju izdržati težinu od najmanje 180 kg.</t>
  </si>
  <si>
    <r>
      <t xml:space="preserve">Vanjske i unutrašnje klupčice </t>
    </r>
    <r>
      <rPr>
        <sz val="11"/>
        <rFont val="Arial Narrow"/>
        <family val="2"/>
        <charset val="1"/>
      </rPr>
      <t>od plastificiranog aluminijskog lima su obuhvaćene u cijeni.</t>
    </r>
  </si>
  <si>
    <r>
      <t>V1</t>
    </r>
    <r>
      <rPr>
        <sz val="11"/>
        <rFont val="Arial Narrow"/>
        <family val="2"/>
        <charset val="238"/>
      </rPr>
      <t xml:space="preserve"> Dobava, izrada i ugradnja dvokrilnih zaokretnih punih  vrata sa ventilacijskim rešetkama u gornjem i donjem dijelu vrata. Vrata s evakuacijskim okovom sukladno HRN EN 179 ili jednakovrijedno, kvaka obostrano a na pomoćnom krilu sa unutrašnje strane, hidraulički zatvarač na glavnom krilu, prag 18 mm. Profili sa prekinutim toplinskim mostom. Dimenzija 214x 240 cm.</t>
    </r>
  </si>
  <si>
    <r>
      <t>V9</t>
    </r>
    <r>
      <rPr>
        <sz val="11"/>
        <rFont val="Arial Narrow"/>
        <family val="2"/>
        <charset val="238"/>
      </rPr>
      <t xml:space="preserve"> Dobava, izrada i ugradnja dvokrilnih asimetričnih zaokretnih punih aluminijskih  vrata.  Vrata s evakuacijskim okovom sukladno HRN EN 179  ili jednakovrijedno, kvaka obostrano a na pomoćnom krilu sa unutarnje strane.  Hidraulički zatvarač na glavnom krilu, bez praga. Profili s prekinutim toplinskim mostom.  Dimenzija 300x240 cm.</t>
    </r>
  </si>
  <si>
    <r>
      <t>V7</t>
    </r>
    <r>
      <rPr>
        <sz val="11"/>
        <rFont val="Arial Narrow"/>
        <family val="2"/>
        <charset val="238"/>
      </rPr>
      <t xml:space="preserve"> Dobava, izrada i ugradnja jednokrilnih </t>
    </r>
    <r>
      <rPr>
        <b/>
        <sz val="11"/>
        <rFont val="Arial Narrow"/>
        <family val="2"/>
        <charset val="238"/>
      </rPr>
      <t>vatrootpornih vrata</t>
    </r>
    <r>
      <rPr>
        <sz val="11"/>
        <rFont val="Arial Narrow"/>
        <family val="2"/>
        <charset val="238"/>
      </rPr>
      <t xml:space="preserve"> od aluminijskih profila s prekinutim toplinskim mostom. Razred vatrootpornosti: EI</t>
    </r>
    <r>
      <rPr>
        <vertAlign val="subscript"/>
        <sz val="11"/>
        <rFont val="Arial Narrow"/>
        <family val="2"/>
        <charset val="238"/>
      </rPr>
      <t>2</t>
    </r>
    <r>
      <rPr>
        <sz val="11"/>
        <rFont val="Arial Narrow"/>
        <family val="2"/>
        <charset val="238"/>
      </rPr>
      <t xml:space="preserve"> - 60 - C ili jednakovrijedno. Evakuacijska vrata sukladno EN 179 funkcija B ili jednakovrijedno, obostrano kvaka, nadgradni panti, prag visine 20 mm, hidraulički zatvarač GEZE TS 2000V ili jednakovrijedno. Dimenzija: 100 x 240 cm.</t>
    </r>
  </si>
  <si>
    <t xml:space="preserve">Sustav aluminijskih profila s prekinutim toplinskim mostom i dubinom ugradnje 68 mm. Vatrootpornost se postiže ispunama u aluminijskim profilima koje kompenziraju toplinu i samoljepljivim, vodootpornim, bubrećim brtvama koje nije potrebno vulkanizirati nakon ugradnje što smanjuje vrijeme izrade i troškove. </t>
  </si>
  <si>
    <t>Europski certifikati: 
EN 1364-1 ili jednakovrijedno
EN 1634-1 ili jednakovrijedno</t>
  </si>
  <si>
    <t>Standard za klasifikaciju:                               EN 13501-2 ili jednakovrijedno</t>
  </si>
  <si>
    <r>
      <t>V2</t>
    </r>
    <r>
      <rPr>
        <sz val="11"/>
        <rFont val="Arial Narrow"/>
        <family val="2"/>
        <charset val="238"/>
      </rPr>
      <t xml:space="preserve"> Dobava, izrada i ugradnja jednokrilnih  zaokretnih punih  vrata sa ventilacijskim rešetkama u gornjem i donjem dijelu vrata.Vrata s evakuacijskim okovom sukladno HRN EN 179 ili jednakovrijedno, kvaka obostrano, hidraulički zatvarač na glavnom krilu, prag 18 mm. Profili s prekinutim toplinskim mostom. Dimenzija 100x240 cm.</t>
    </r>
  </si>
  <si>
    <r>
      <t>P1</t>
    </r>
    <r>
      <rPr>
        <sz val="11"/>
        <rFont val="Arial Narrow"/>
        <family val="2"/>
        <charset val="238"/>
      </rPr>
      <t xml:space="preserve"> Dobava, izrada i ugradnja jednokrilnog ostakljenog otklopno-zaokretnog prozora sa fiksnim donjim dijelom od aluminijskih profila s prekinutim toplinskim mostom.  Dimenzija 100 x 240 cm.</t>
    </r>
  </si>
  <si>
    <r>
      <t xml:space="preserve">P4 </t>
    </r>
    <r>
      <rPr>
        <sz val="11"/>
        <rFont val="Arial Narrow"/>
        <family val="2"/>
        <charset val="238"/>
      </rPr>
      <t>Dobava, izrada i ugradnja četverodijelnog ostakljenog prozora od aluminijskih profila s prekinutim toplinskim mostom. Sastoji se od dva otklopno-zaokretna prozora sa fiksnim donjim dijelom i dva fiksno ostakljena polja.  Dimenzija 400 x 240 cm.</t>
    </r>
  </si>
  <si>
    <t>LIMARSKI  RADOVI</t>
  </si>
  <si>
    <r>
      <t xml:space="preserve">Limeni opšav krovnih obodnih zidića </t>
    </r>
    <r>
      <rPr>
        <sz val="11"/>
        <rFont val="Arial Narrow"/>
        <family val="2"/>
        <charset val="1"/>
      </rPr>
      <t>prema detalju iz projekta  od aluminijskoh lima debljine 0,6 mm, u boji Ral 9016, sa svim potrebnim pričvrsnim i spojnim materijalom.</t>
    </r>
  </si>
  <si>
    <t>opšav razvijene širine 90 cm</t>
  </si>
  <si>
    <t>opšav razvijene širine 80 cm</t>
  </si>
  <si>
    <t>KERAMIČARSKI RADOVI</t>
  </si>
  <si>
    <r>
      <t>Dobava i popločavanje zidova  i poda galerije keramičkim pločicama</t>
    </r>
    <r>
      <rPr>
        <sz val="11"/>
        <rFont val="Arial Narrow"/>
        <family val="2"/>
        <charset val="1"/>
      </rPr>
      <t xml:space="preserve">. Keramičke pločice moraju biti glazirane, glatke, brušene, polirane. Postava s reškama minimalne širine. Polaganje se vrši u jednokomponentno građevinsko ljepilo (građevinsko ljepilo po preporuci proizvođača keramičkih pločica) na prosušenu i izravnatu podlogu. Postava sistemom reška na rešku. Reške fugirati s originalnom ljepivom, vodoodbojnom masom za pod. Postava pločica do visine 2,10 m. </t>
    </r>
  </si>
  <si>
    <t>zid od umivaonika</t>
  </si>
  <si>
    <t>pod galerije zajedno sa soklom</t>
  </si>
  <si>
    <t>SOBOSLIKARSKI RADOVI</t>
  </si>
  <si>
    <r>
      <t xml:space="preserve">Soboslikarska obrada zidova i stropova </t>
    </r>
    <r>
      <rPr>
        <sz val="11"/>
        <rFont val="Arial Narrow"/>
        <family val="2"/>
        <charset val="1"/>
      </rPr>
      <t>kvalitetnom ekološkom poludisperzivnom bijelom bojom, paropropusnom, u dva sloja. Boja se nanosi na finu žbuku bez prethodne obrade (rad sa skelom).</t>
    </r>
  </si>
  <si>
    <t>zidovi</t>
  </si>
  <si>
    <t>stropovi</t>
  </si>
  <si>
    <r>
      <t xml:space="preserve">Soboslikarska obrada zidova </t>
    </r>
    <r>
      <rPr>
        <sz val="11"/>
        <rFont val="Arial Narrow"/>
        <family val="2"/>
        <charset val="1"/>
      </rPr>
      <t>do visine 2 m, kvalitetnom ekološkom disperzivnom bojom u nijansi u dva sloja. Boja mora biti otporna na mokro trljanje i paropropusna sa niskom emisijom VOC.</t>
    </r>
  </si>
  <si>
    <r>
      <t xml:space="preserve">Ličenje čelične konstrucije stepenica za pristup krovu  </t>
    </r>
    <r>
      <rPr>
        <sz val="11"/>
        <rFont val="Arial Narrow"/>
        <family val="2"/>
        <charset val="1"/>
      </rPr>
      <t>kvalitetnom bojom za metal u nijansi prema projektu, sa minimalno 2 sloja boje.</t>
    </r>
  </si>
  <si>
    <t>PODOPOLAGAČKI  RADOVI</t>
  </si>
  <si>
    <r>
      <t xml:space="preserve">Monolitni, samonivelirajući, industijski elastični pod </t>
    </r>
    <r>
      <rPr>
        <sz val="11"/>
        <rFont val="Arial Narrow"/>
        <family val="2"/>
        <charset val="1"/>
      </rPr>
      <t>na bazi epoksidnih smola  debljine 2-3 mm sa lijedećim karakteristikama: niska emisija VOC, visoka otpornost na habanje. Pod se postavlja na izniveliranu podni cementni estrih sa svim potrebnim predradnjama. U sklopu poda treba izvesti i holker sa zaobljenjem visine 7 cm. U postavi poda u potpunosti poštivati tehnologiju proizvođača materijala.</t>
    </r>
  </si>
  <si>
    <t xml:space="preserve">podovi </t>
  </si>
  <si>
    <t>holkeri</t>
  </si>
  <si>
    <t>REKAPITULACIJA GRAĐEVINSKO-OBRTNIČKIH RADOVA</t>
  </si>
  <si>
    <t>BRAVARSKI</t>
  </si>
  <si>
    <t>LIMARSKI RADOVI</t>
  </si>
  <si>
    <t>PODOPOLAGAČKI RADOVI</t>
  </si>
  <si>
    <t>Investitor:</t>
  </si>
  <si>
    <t>TALIJANSKA OSNOVNA ŠKOLA NOVIGRAD</t>
  </si>
  <si>
    <t>Emonijska 2</t>
  </si>
  <si>
    <t>52466 Novigrad</t>
  </si>
  <si>
    <t>OIB: 91021457515</t>
  </si>
  <si>
    <t>Građevina:</t>
  </si>
  <si>
    <t>IZGRADNJA SLOBODNOSTOJEĆE GRAĐEVINE DRUŠTVENE DJELATNOSTI - ŠKOLSKA ZGRADA TALIJANSKE OSNOVNE ŠKOLE - SCUOLA ELEMENTARE ITALIANA CITTANOVA</t>
  </si>
  <si>
    <t>Lokacija:</t>
  </si>
  <si>
    <t>k.č. 2806, 2807 i 2808 (novoformirana k.č. 2806/1)
k.o. Novigrad</t>
  </si>
  <si>
    <t>Projekt:</t>
  </si>
  <si>
    <t>IZVEDBENI PROJEKT</t>
  </si>
  <si>
    <t>Zajednički broj projekta:</t>
  </si>
  <si>
    <t>10-792/18</t>
  </si>
  <si>
    <t>Glavni projektant:</t>
  </si>
  <si>
    <t>mr. sc. MARKO FRANKOVIĆ, dipl. ing. arh.</t>
  </si>
  <si>
    <t xml:space="preserve">listopad 2018. </t>
  </si>
  <si>
    <t>Ured: Pomerio 16 – tel 051/339 909</t>
  </si>
  <si>
    <t>I.</t>
  </si>
  <si>
    <r>
      <t xml:space="preserve">Geodetsko praćenje gradnje objekta. </t>
    </r>
    <r>
      <rPr>
        <sz val="11"/>
        <rFont val="Arial Narrow"/>
        <family val="2"/>
        <charset val="1"/>
      </rPr>
      <t>Obuhvaća sav rad na pračenju građenja građevine, geodetski snimak terena kao priprema za obračun zeljanih radova te završni geodetski snimak objekta prije  predaje svih radova investitoru.</t>
    </r>
  </si>
  <si>
    <r>
      <t xml:space="preserve">Priprema terena </t>
    </r>
    <r>
      <rPr>
        <sz val="11"/>
        <rFont val="Arial Narrow"/>
        <family val="2"/>
        <charset val="1"/>
      </rPr>
      <t>što obuhvaća uklanjanje svih čvrstih elemenata sa terena, uklanjanje otpadnog materijala , grmova ili drvene građe, smeća ili sl.</t>
    </r>
  </si>
  <si>
    <r>
      <t>Dobava i izvedba privremene ograde</t>
    </r>
    <r>
      <rPr>
        <sz val="11"/>
        <rFont val="Arial Narrow"/>
        <family val="2"/>
        <charset val="1"/>
      </rPr>
      <t xml:space="preserve"> na granici zone zahvata koja se sastoji od montažnih metalnih punih panela oslonjenih na betonske montažne temelje. Ograda je opremljena s kosnicima za osiguranje od prevrtanja. Visina ograde min. 2,00m. Sadrži dvoja pješačka vrata dimenzija 100/200cm i dvoja kolna vrata dimenzija 400/200cm, u svemu prema shemi organizacije gradilišta.</t>
    </r>
  </si>
  <si>
    <t>II.</t>
  </si>
  <si>
    <r>
      <t xml:space="preserve">Iskop humusa </t>
    </r>
    <r>
      <rPr>
        <sz val="11"/>
        <rFont val="Arial Narrow"/>
        <family val="2"/>
        <charset val="1"/>
      </rPr>
      <t>na dijelu površine predviđene za široki iskop. Iskop se vrši strojno u debljini sloja  prema projektu a obračunava se po m3 u sraslom stanju na osnovu poprečnih profila izvedenih iz geodetskog snimka terena.</t>
    </r>
  </si>
  <si>
    <r>
      <t>Široki iskop terena u tlu B i C kategorije u svrhu uređenja okoliša,</t>
    </r>
    <r>
      <rPr>
        <sz val="11"/>
        <rFont val="Arial Narrow"/>
        <family val="2"/>
        <charset val="1"/>
      </rPr>
      <t xml:space="preserve"> na kotu prema projektu.  Iskop se vrši strojno.U cijenu je uračunat iskop utovar i odlaganje iskopanog materijala na gradilišnu deponiju. Izračun se vrši u sraslom stanju.</t>
    </r>
  </si>
  <si>
    <r>
      <t>Široki iskop terena u tlu B i C kategorije za</t>
    </r>
    <r>
      <rPr>
        <sz val="11"/>
        <rFont val="Arial Narrow"/>
        <family val="2"/>
        <charset val="1"/>
      </rPr>
      <t xml:space="preserve"> </t>
    </r>
    <r>
      <rPr>
        <b/>
        <sz val="11"/>
        <rFont val="Arial Narrow"/>
        <family val="2"/>
        <charset val="1"/>
      </rPr>
      <t>temeljnu poču</t>
    </r>
    <r>
      <rPr>
        <sz val="11"/>
        <rFont val="Arial Narrow"/>
        <family val="2"/>
        <charset val="1"/>
      </rPr>
      <t xml:space="preserve"> objekta na kotu prema projektu.  Iskop se vrši strojno.U cijenu je uračunat iskop utovar i odlaganje iskopanog materijala na gradilišnu deponiju. Izračun se vrši u sraslom stanju.</t>
    </r>
  </si>
  <si>
    <r>
      <t xml:space="preserve">Planiranje dna iskopa </t>
    </r>
    <r>
      <rPr>
        <sz val="11"/>
        <rFont val="Arial Narrow"/>
        <family val="2"/>
        <charset val="1"/>
      </rPr>
      <t>uz prethodno ručno čišćenje od ostataka razlomljenog materijala, kao i eventualnu glinovitu ispunu iz pukotina. Nakon čišćenja potrebno je fino strojno planiranje površine dna iskopa sa zbijanjem uz potrebno vlaženje s točnošću ±3 cm</t>
    </r>
    <r>
      <rPr>
        <sz val="10"/>
        <rFont val="Franklin Gothic Book"/>
        <family val="2"/>
        <charset val="238"/>
      </rPr>
      <t>.</t>
    </r>
  </si>
  <si>
    <r>
      <t>Izrada nabijenog tamponskog sloja tucanika</t>
    </r>
    <r>
      <rPr>
        <sz val="11"/>
        <rFont val="Arial Narrow"/>
        <family val="2"/>
        <charset val="1"/>
      </rPr>
      <t xml:space="preserve"> ispod temeljane ploče  do sloja nosivog tla. Završni sloj mora biti potpuno horizontalan prema projektu.  Radove uskladiti s geomehaničkim elaboratom, uvidom na terenu i u konzultaciji s nadzornim inženjerom i projektantom. U cijenu je uključena i dobava i postava sloja geotekstila (300g/m2), ispod sloja drobljenca. Obračun po m³  ugrađenog i zbijenog agregata.</t>
    </r>
  </si>
  <si>
    <t>geotekstil</t>
  </si>
  <si>
    <r>
      <t>Zatrpavanja  kamenim materijalom iz iskopa</t>
    </r>
    <r>
      <rPr>
        <sz val="11"/>
        <rFont val="Arial Narrow"/>
        <family val="2"/>
        <charset val="1"/>
      </rPr>
      <t xml:space="preserve"> . Stavka obuhvaća  dovoz, razastiranje, planiranje i zbijanje u prosječnom sloju 30 cm uz zbijanje, MS≥40.  Obračun po m³  ugrađenog i zbijenog  kamenog mterijala.</t>
    </r>
  </si>
  <si>
    <r>
      <t xml:space="preserve">Utovar i odvoz viška materijala </t>
    </r>
    <r>
      <rPr>
        <sz val="11"/>
        <rFont val="Arial Narrow"/>
        <family val="2"/>
        <charset val="1"/>
      </rPr>
      <t>na deponiju, uključivo s taksom deponije.
Strojni utovar ostatka zemljanog i kamenog materijala iz iskopa u kamione nosivosti 15-20 tona te odvoz na gradsku deponiju udaljenu do 20 km s kipanjem materijala i povratkom prijevoznog sredstva.
Obračun po m3 prevezenog zemljanog materijala u sraslom stanju.</t>
    </r>
  </si>
  <si>
    <t>III.</t>
  </si>
  <si>
    <r>
      <t>Ugradnja podložnog sloja betona</t>
    </r>
    <r>
      <rPr>
        <sz val="11"/>
        <rFont val="Arial Narrow"/>
        <family val="2"/>
        <charset val="1"/>
      </rPr>
      <t xml:space="preserve"> ispod temeljne ploče, betonom klase C16/20. Betoniranje betonske podloge prosječne debljine 10cm, na prethodno niveliranoj i nabijenoj površini dna iskopa, a koja je pregledana i potvrđena od nadzornog organa. U cijenu stavke uključena nabava, prijevoz i ugradba  betona. </t>
    </r>
  </si>
  <si>
    <r>
      <t>Betoniranje temeljne ploče zgrade</t>
    </r>
    <r>
      <rPr>
        <sz val="11"/>
        <rFont val="Arial Narrow"/>
        <family val="2"/>
        <charset val="1"/>
      </rPr>
      <t xml:space="preserve"> u debljini od 30 cm u jednostranoj oplati betonom C30/37. U temelje, prije samog betoniranja, potrebno je ugraditi sva sidra i sve potrebne instalacije vodovoda i odvodnje kao i temeljnog uzemljivača. Cijena stavke uključuje nabavu i dopremu na gradilište betona klase C30/37 (vodonepropusnost V-2), spravljenog u betonari, oplatu, te sav potreban osnovni i pomoćni materijal, te rad ljudi i strojeva pri ugradnji. U sklopu radova treba izvesti i ispravno armirati dilatacije AB ploče a sve prema projektu i statičkom proračunu. Armatura izražena u zasebnoj stavci.</t>
    </r>
  </si>
  <si>
    <r>
      <t xml:space="preserve">Betoniranje AB temelja ulazne nadstrešnice  </t>
    </r>
    <r>
      <rPr>
        <sz val="11"/>
        <rFont val="Arial Narrow"/>
        <family val="2"/>
        <charset val="1"/>
      </rPr>
      <t>betonom C30/37. U temelje, prije samog betoniranja, potrebno je ugraditi sidrene čelčne pločice za čelične stupove nadstrešnice i  temeljnog uzemljivača. Cijena stavke uključuje nabavu i dopremu na gradilište betona klase C30/37 (vodonepropusnost V-2), spravljenog u betonari, oplatu, te sav potreban osnovni i pomoćni materijal, te rad ljudi i strojeva pri ugradnji. Armatura izražena u zasebnoj stavci.</t>
    </r>
  </si>
  <si>
    <r>
      <t>Betoniranje  armiranobetonskih  zidova i greda</t>
    </r>
    <r>
      <rPr>
        <sz val="11"/>
        <rFont val="Arial Narrow"/>
        <family val="2"/>
        <charset val="1"/>
      </rPr>
      <t xml:space="preserve"> debljine prema projektu, betonom klase C30/37  u dvostranoj glatkoj oplati uz obavezno pervibriranje. U oplati zida predvidjeti sva oslabljenja i otvore prozora i vrata, te ugraditi sve potrebne instalacije.
Cijena stavke uključuje  dobavu, prijevoz, ugradbu i njegu svježeg betonana klase C30/37, vodootpornost V-2), spravljenog u betonari, oplatu te sav potreban osnovni i pomoćni materijal, te rad ljudi i strojeva pri ugradnji. Armatura izražena u zasebnoj stavci. Obračun po m3 ugrađenog betona.</t>
    </r>
  </si>
  <si>
    <t>zidovi unutrašnjeg stepeništa d=25 cm</t>
  </si>
  <si>
    <t>zidovi okna za lift d=20 cm</t>
  </si>
  <si>
    <t>zidovi krovne atike d=25 cm</t>
  </si>
  <si>
    <r>
      <t xml:space="preserve">Betoniranje armirano-betonskog stubišta </t>
    </r>
    <r>
      <rPr>
        <sz val="11"/>
        <rFont val="Arial Narrow"/>
        <family val="2"/>
        <charset val="1"/>
      </rPr>
      <t>s podestima, betonom klase C30/37 u složenoj glatkoj oplati uz obavezno pervibriranje. Cijena stavke uključuje nabavu i dopremu na gradilište betona klase C30/37 spravljenog u betonari, oplatu te sav potreban osnovni i pomoćni materijal, te rad ljudi i strojeva pri ugradnji. Armatura izražena u zasebnoj stavci. Obračun po m3 ugrađenog betona.</t>
    </r>
  </si>
  <si>
    <r>
      <t>Armatura</t>
    </r>
    <r>
      <rPr>
        <sz val="11"/>
        <rFont val="Arial Narrow"/>
        <family val="2"/>
        <charset val="1"/>
      </rPr>
      <t xml:space="preserve"> - dobava, sječenje, savijanje, vezivanje i postava mrežaste armature, šipka i vilica u  kvaliteti  B500B. Sve armaturne pozicije pripremiti i ugraditi prema  armaturnim  nacrtima. </t>
    </r>
  </si>
  <si>
    <r>
      <t xml:space="preserve">Betoniranje armirano-betonske krovne ploče , </t>
    </r>
    <r>
      <rPr>
        <sz val="11"/>
        <rFont val="Arial Narrow"/>
        <family val="2"/>
        <charset val="1"/>
      </rPr>
      <t>debljine 20 cm</t>
    </r>
    <r>
      <rPr>
        <b/>
        <sz val="11"/>
        <rFont val="Arial Narrow"/>
        <family val="2"/>
        <charset val="1"/>
      </rPr>
      <t xml:space="preserve"> </t>
    </r>
    <r>
      <rPr>
        <sz val="11"/>
        <rFont val="Arial Narrow"/>
        <family val="2"/>
        <charset val="1"/>
      </rPr>
      <t>betonom klase C30/37 u složenoj glatkoj oplati uz obavezno pervibriranje. Cijena stavke uključuje nabavu i dopremu na gradilište betona klase C30/37 spravljenog u betonari, oplatu te sav potreban osnovni i pomoćni materijal, te rad ljudi i strojeva pri ugradnji. Armatura izražena u zasebnoj stavci. Obračun po m3 ugrađenog betona.</t>
    </r>
  </si>
  <si>
    <r>
      <t xml:space="preserve">Izrada estriha </t>
    </r>
    <r>
      <rPr>
        <sz val="11"/>
        <rFont val="Arial Narrow"/>
        <family val="2"/>
        <charset val="1"/>
      </rPr>
      <t xml:space="preserve"> gotovim suhim betonom na osnovu specijalnog cementa , klasiranog pijeska i posebnih dodataka koji daju proizvodu sposobnost brzog stvrdnjavanja (sušenja) sa naknadnim sakupljanjem. Estrih armirati mrežom. Prije ugradnje po obodima zidova postaviti EPS traku debljine 1-2 cm. Gornju površinu idealno izravnati i zagladiti jer  služi kao podloga za postavu podnih obloga.</t>
    </r>
  </si>
  <si>
    <t>Estrih, prizemlje, kat i krov</t>
  </si>
  <si>
    <r>
      <t xml:space="preserve">Izrada betonskog postolja za krovnu kupolu </t>
    </r>
    <r>
      <rPr>
        <sz val="11"/>
        <rFont val="Arial Narrow"/>
        <family val="2"/>
        <charset val="1"/>
      </rPr>
      <t>na terasi  kotlovnice visine 20 cm, debljine zidića 10 cm , u dvostranoj glatkoj oplati, a sve za kupolu dim. 100x100 cm.  Armirati prema armaturnom planu.</t>
    </r>
  </si>
  <si>
    <r>
      <t xml:space="preserve">Ugradnja šablone za reljef </t>
    </r>
    <r>
      <rPr>
        <sz val="11"/>
        <rFont val="Arial Narrow"/>
        <family val="2"/>
        <charset val="1"/>
      </rPr>
      <t>prilikom izrade oplate kod betoniranja zidova stubišta. Šablona se postavlja na površinu zida stepeništa koja je okrenuta prema sjeverozapadu. Šablona je dimenzija 5x1,5 m. Sve prema nacrtu u projektu.</t>
    </r>
  </si>
  <si>
    <r>
      <t xml:space="preserve">Izrada AB rukohvata </t>
    </r>
    <r>
      <rPr>
        <sz val="11"/>
        <rFont val="Arial Narrow"/>
        <family val="2"/>
        <charset val="1"/>
      </rPr>
      <t>koji se treba inkorporirati u AB zidove stepeništa . Rukohvat je zaobljenih rubova , presjeka kao u projektu . Rukohvat se izvodi u glatkoj (plastika ili sl) oplati , sidri se čeličnim profilima u zid, armira se vlaknima a završna obrada mora bidi glatka.</t>
    </r>
  </si>
  <si>
    <t>IV.</t>
  </si>
  <si>
    <t>DRVENA KONSTRUKCIJA</t>
  </si>
  <si>
    <r>
      <t xml:space="preserve">VZ1- VZ3 -VZ6 -UZ7– vanjski nosivi drveni zid  </t>
    </r>
    <r>
      <rPr>
        <sz val="11"/>
        <rFont val="Arial Narrow"/>
        <family val="2"/>
        <charset val="1"/>
      </rPr>
      <t>ukupne debljine 23 cm a koji se sastoji od drvene konstrukcije 60/200 mm unutar koje se postavlja mineralna vuna meka debljine 200mm, parna brana a zatvara se obostrano OSB pločama debljine 15mm.</t>
    </r>
  </si>
  <si>
    <r>
      <t xml:space="preserve">VZ4-UZ3 vanjsko unutrašnji zidovi od </t>
    </r>
    <r>
      <rPr>
        <sz val="11"/>
        <rFont val="Arial Narrow"/>
        <family val="2"/>
        <charset val="1"/>
      </rPr>
      <t>križno lamelirane ploče debljine 20 cm – kojima se izvodi  unutrašnja konstrukcija centralnog dijela zajedno sa zidovima sanitarija. Površine ploča obrađene prozirnim lakom.</t>
    </r>
  </si>
  <si>
    <r>
      <t xml:space="preserve">UZ1  unutarnji pregradni zidovi </t>
    </r>
    <r>
      <rPr>
        <sz val="11"/>
        <color indexed="8"/>
        <rFont val="Arial Narrow"/>
        <family val="2"/>
        <charset val="1"/>
      </rPr>
      <t>bruto visine 3.2 m sa zvučnom izolacijom RW=52 dB; požarnom otpornošću minimalno REI=60 ispitanom u skladu zahtjeva i propisa HRN DIN 4102-2, sastavljene sa drvene nosive konstrukcije sa drvenim nosačima presjeka 60/100 i 80/100. Stijena se zapunjava kamenom vunom tip DP5 deb. 100 mm i zatvara obostrano sa 2 x gipsvlaknastom pločom deb. 15 mm. 
Debljina zida – 18 cm.</t>
    </r>
  </si>
  <si>
    <r>
      <t xml:space="preserve">MK1 – drvena međukatna konstrukcija </t>
    </r>
    <r>
      <rPr>
        <sz val="11"/>
        <rFont val="Arial Narrow"/>
        <family val="2"/>
        <charset val="1"/>
      </rPr>
      <t>ukupne debljine 41,20 cm koja se sastoji od drvenih greda 160/360 mm na koje se sa gornje strane postavljaju OSB ploče debljine 22 mm.U donju zonu se postavljaju drvene letve 30/50 mm.Između greda se postavlja mineralna vuna meka , debljine 10 cm i parna brana.</t>
    </r>
  </si>
  <si>
    <r>
      <t>K1 – K2 – K3</t>
    </r>
    <r>
      <rPr>
        <sz val="11"/>
        <rFont val="Arial Narrow"/>
        <family val="2"/>
        <charset val="1"/>
      </rPr>
      <t xml:space="preserve"> – </t>
    </r>
    <r>
      <rPr>
        <b/>
        <sz val="11"/>
        <rFont val="Arial Narrow"/>
        <family val="2"/>
        <charset val="1"/>
      </rPr>
      <t>drvena krovna konstrukcija</t>
    </r>
    <r>
      <rPr>
        <sz val="11"/>
        <rFont val="Arial Narrow"/>
        <family val="2"/>
        <charset val="1"/>
      </rPr>
      <t xml:space="preserve"> ukupne debljine 41, 20 cm koja se sastoji od drvenih greda 160/360 mm na koje se sa gornje strane postavljaju OSB ploče debljine 22 mm. U donju zonu se postavljaju drvene letve 30/50 mm.</t>
    </r>
    <r>
      <rPr>
        <sz val="11"/>
        <color indexed="8"/>
        <rFont val="Arial Narrow"/>
        <family val="2"/>
      </rPr>
      <t>Između greda se postavlja mineralna vuna meka, debljine 10 cm i parna brana.</t>
    </r>
  </si>
  <si>
    <r>
      <t xml:space="preserve">K2' </t>
    </r>
    <r>
      <rPr>
        <sz val="11"/>
        <rFont val="Arial Narrow"/>
        <family val="2"/>
        <charset val="1"/>
      </rPr>
      <t xml:space="preserve"> – </t>
    </r>
    <r>
      <rPr>
        <b/>
        <sz val="11"/>
        <rFont val="Arial Narrow"/>
        <family val="2"/>
        <charset val="1"/>
      </rPr>
      <t xml:space="preserve">drvena kosa krovna konstrukcija </t>
    </r>
    <r>
      <rPr>
        <sz val="11"/>
        <rFont val="Arial Narrow"/>
        <family val="2"/>
        <charset val="1"/>
      </rPr>
      <t xml:space="preserve">središnjeg krova , ukupne debljine 41,20 cm koja se sastoji od drvenih greda 160/360 mm na koje se sa gornje strane postavljaju OSB ploče debljine 22 mm. U donju zonu se postavljaju drvene letve 30/50 mm. </t>
    </r>
    <r>
      <rPr>
        <sz val="11"/>
        <color indexed="8"/>
        <rFont val="Arial Narrow"/>
        <family val="2"/>
      </rPr>
      <t>Između greda se postavlja mineralna vuna meka, debljine 10 cm i parna brana.</t>
    </r>
  </si>
  <si>
    <r>
      <t>Konstrukcija za pad na ravnim krovovima</t>
    </r>
    <r>
      <rPr>
        <sz val="11"/>
        <rFont val="Arial Narrow"/>
        <family val="2"/>
        <charset val="1"/>
      </rPr>
      <t xml:space="preserve"> </t>
    </r>
    <r>
      <rPr>
        <b/>
        <sz val="11"/>
        <rFont val="Arial Narrow"/>
        <family val="2"/>
        <charset val="1"/>
      </rPr>
      <t>K1 i K2</t>
    </r>
    <r>
      <rPr>
        <sz val="11"/>
        <rFont val="Arial Narrow"/>
        <family val="2"/>
        <charset val="1"/>
      </rPr>
      <t xml:space="preserve"> koja se izvodi  letvanjem u padovima prema projektu na površini OSB ploče krovne konstrukcije te na koje letve se postavlje OSB ploča debljine 22 mm.Posebnu pažnju obratiti na lomove površina.</t>
    </r>
  </si>
  <si>
    <r>
      <t xml:space="preserve">Konstrukcija  stepenica u  jednom kraku </t>
    </r>
    <r>
      <rPr>
        <sz val="11"/>
        <rFont val="Arial Narrow"/>
        <family val="2"/>
        <charset val="1"/>
      </rPr>
      <t>za pristup na terasi – igralište na katu. Konstrukcija se izvodi od greda dim. 160X360  izvedenih od križno lameliranih ploča na kojima se formiraju stepenice a preko kojih se postavljaju OSB ploče debljine 22 mm sa kojima se formiraju stepenice dim 30x15 cm, komada 26. U sklopu stepeništa izvodi se i podest dim. 135X120 cm.</t>
    </r>
  </si>
  <si>
    <r>
      <t xml:space="preserve">Oblaganje konstrukcije nadstrešnice </t>
    </r>
    <r>
      <rPr>
        <sz val="11"/>
        <rFont val="Arial Narrow"/>
        <family val="2"/>
        <charset val="1"/>
      </rPr>
      <t>OSB pločama debljine 22 mm koje se postavljaju preko čelične konstrukcije nadstrešnice. Detalji prema nacrtu.</t>
    </r>
  </si>
  <si>
    <t>V.</t>
  </si>
  <si>
    <r>
      <t xml:space="preserve">Toplinska izolacija ispod temeljne ploče  – </t>
    </r>
    <r>
      <rPr>
        <sz val="11"/>
        <rFont val="Arial Narrow"/>
        <family val="2"/>
        <charset val="1"/>
      </rPr>
      <t>sastoji se od izolacionih  XPS ploča od ekstrudiranog polistirena debljine 10 cm, tlačne čvrstoče 400 kPa . Rubovi ploča sa stepenastim  preklopom . Stavka obuhvaća nabavu ,dopremu i postavu na sloj podložnog betona.</t>
    </r>
  </si>
  <si>
    <r>
      <t xml:space="preserve">Toplinska izolacija ravnog krova – </t>
    </r>
    <r>
      <rPr>
        <sz val="11"/>
        <rFont val="Arial Narrow"/>
        <family val="2"/>
        <charset val="1"/>
      </rPr>
      <t>sastoji se od izolacionih ploča od ekstrudiranog polistirena debljine 7 cm, tlačne čvrstoče 300 kPa . Ploče sa preklopom . Stavka obuhvaća nabavu ,dopremu i postavu na gotovu krovnu konstrukciju.</t>
    </r>
  </si>
  <si>
    <r>
      <t>Toplinska izolacija obodnih krovnih zidova</t>
    </r>
    <r>
      <rPr>
        <sz val="11"/>
        <rFont val="Arial Narrow"/>
        <family val="2"/>
        <charset val="1"/>
      </rPr>
      <t xml:space="preserve">  – sastoji se od izolacionih ploča od ekstrudiranog polistirena debljine 7cm, tlačne čvrstoče 300 kPa. Ploče sa preklopom . Stavka obuhvaća nabavu, dopremu i postavu na AB obodni zid krova razvijene širine 60 cm.</t>
    </r>
  </si>
  <si>
    <r>
      <t xml:space="preserve">Toplinska izolacija krovne ploče stepenišnog bloka </t>
    </r>
    <r>
      <rPr>
        <sz val="11"/>
        <rFont val="Arial Narrow"/>
        <family val="2"/>
        <charset val="1"/>
      </rPr>
      <t xml:space="preserve"> </t>
    </r>
    <r>
      <rPr>
        <sz val="11"/>
        <color indexed="8"/>
        <rFont val="Arial Narrow"/>
        <family val="2"/>
      </rPr>
      <t xml:space="preserve">sastoji se od dvoslojnih izolacionih ploča od kamene vune za ravne krovove ukupne debljine 20 cm. Ploče se postavljaju na parnu branu .Izolacioni sloj veće gustoće i nosivosti debljine 2 cm.Koef.toplonske provodljivosti 0,038 W/mK, otpornost na toškasta opterećemja – 600 N.  Stavka obuhvaća nabavu, dopremu i postavu na gotovu krovnu konstrukciju. Posebnu pažnju obratiti na postavu ploča gdje se padovi susreću te slijediti padove, </t>
    </r>
    <r>
      <rPr>
        <sz val="11"/>
        <rFont val="Arial Narrow"/>
        <family val="2"/>
        <charset val="1"/>
      </rPr>
      <t xml:space="preserve">zajedno sa obodnim zidovima  tvrdom mineralnom vunom  debljine 20 cm. Ploče sa ljepeljenjem postavljaju na parnu branu. </t>
    </r>
  </si>
  <si>
    <r>
      <t xml:space="preserve">Horizontalne hidroizolacije temeljne ploče </t>
    </r>
    <r>
      <rPr>
        <sz val="11"/>
        <rFont val="Arial Narrow"/>
        <family val="2"/>
        <charset val="1"/>
      </rPr>
      <t xml:space="preserve"> što obuhvaća hladan bitumenski premaz te nabava i postavu 2 sloja hidroizolacije, elastomer - bitumenske trake s uloškom staklene tkanine posuta mineralnim posipom s obje strane, 150-250g/m2, s plošno varenim preklopom od 10,0cm (min. tehničke karakteristike: temp. postojanost od -20°C do +100°C, max. vlačne čvrstoće 700N/5cm, uzdužno i poprečno rastezanje 2%). Punoplošno zavariti za podlogu i uz zidove podići u vertikalu 15cm i zavariti. U količine uračunato i 10% za preklope.</t>
    </r>
  </si>
  <si>
    <r>
      <t xml:space="preserve">Vertikalna hidroizolacija temeljne ploče i zida </t>
    </r>
    <r>
      <rPr>
        <sz val="11"/>
        <rFont val="Arial Narrow"/>
        <family val="2"/>
        <charset val="1"/>
      </rPr>
      <t>sa vanjske strane kvalitete kao u stavci 3.</t>
    </r>
  </si>
  <si>
    <r>
      <t>Hidroizolacija ravnih krovova</t>
    </r>
    <r>
      <rPr>
        <sz val="11"/>
        <rFont val="Arial Narrow"/>
        <family val="2"/>
        <charset val="1"/>
      </rPr>
      <t xml:space="preserve"> – sa TPO hidroizolacijskom membranom od sintetičke gume  debljine 1,8 mm , za neprohodne ravne krovove. Materijal mora biti otporan na sve vremenske uvjete, UV zračenja , vjetar, ekološki prihvatljiv , bez kancerogenih sastojaka. U sklopu stavke izvode se detalji na probojim odnosno na pozicijama slivnika.</t>
    </r>
  </si>
  <si>
    <t>izdizanje izolacije po obodnim zidovima zajedno sa ugradnjom trokutastog profila na spoju sa vertikalom. Prosječna visina  izdizanja – 30 cm</t>
  </si>
  <si>
    <t>izolacija ulazne nadstrešnice</t>
  </si>
  <si>
    <r>
      <t>Izolacija poda I kata</t>
    </r>
    <r>
      <rPr>
        <sz val="11"/>
        <rFont val="Arial Narrow"/>
        <family val="2"/>
        <charset val="1"/>
      </rPr>
      <t xml:space="preserve"> EPS pločama  debljine 2 cm , koja se postavlja na gotovu drvenu međukatnu konstrukciju.</t>
    </r>
  </si>
  <si>
    <r>
      <t>Hidroizolacija sanitarnih prostora – podovi i zidovi ,</t>
    </r>
    <r>
      <rPr>
        <sz val="11"/>
        <rFont val="Arial Narrow"/>
        <family val="2"/>
        <charset val="1"/>
      </rPr>
      <t xml:space="preserve"> dvokomponentnom elastičnom izolacijom, sa ugradnjom armirajuće kutne mrežice. Postava po uputstvima proizvođača.</t>
    </r>
  </si>
  <si>
    <r>
      <t>Postava PVC folije</t>
    </r>
    <r>
      <rPr>
        <sz val="11"/>
        <rFont val="Arial Narrow"/>
        <family val="2"/>
        <charset val="1"/>
      </rPr>
      <t xml:space="preserve"> na površine toplinske izolacije a prije postave cementnog estriha. Spojevi pvc folije sa preklopima od min. 20 cm.</t>
    </r>
  </si>
  <si>
    <r>
      <t>Hidroizolacija tekućom gumom –</t>
    </r>
    <r>
      <rPr>
        <sz val="11"/>
        <rFont val="Arial Narrow"/>
        <family val="2"/>
        <charset val="1"/>
      </rPr>
      <t xml:space="preserve"> jednokomponentni tekući poliuretan koji sušenjem stvara visokoelastičnu membranu.Nanosi se u dva sloja sa minimalnom potrošnjom od 1,2 kg/m2 , na čistu , odmašćenu i oprašenu površinu OSB ploča. Specijalni prajmer po potrebi.</t>
    </r>
  </si>
  <si>
    <t>terasa kata – igralište</t>
  </si>
  <si>
    <t>stepenice za pristup igralištu</t>
  </si>
  <si>
    <t xml:space="preserve">središnji krov </t>
  </si>
  <si>
    <t>sanitarije</t>
  </si>
  <si>
    <t>VI.</t>
  </si>
  <si>
    <r>
      <t xml:space="preserve">Dobava i postava ETICS fasadnog sustava sa bezcementnim armirnim mortom   za tonove sa koeficijentom refleksije većim od 25 % , </t>
    </r>
    <r>
      <rPr>
        <sz val="11"/>
        <rFont val="Arial Narrow"/>
        <family val="2"/>
        <charset val="1"/>
      </rPr>
      <t xml:space="preserve">sve </t>
    </r>
    <r>
      <rPr>
        <b/>
        <sz val="11"/>
        <rFont val="Arial Narrow"/>
        <family val="2"/>
        <charset val="1"/>
      </rPr>
      <t xml:space="preserve"> </t>
    </r>
    <r>
      <rPr>
        <sz val="11"/>
        <rFont val="Arial Narrow"/>
        <family val="2"/>
        <charset val="1"/>
      </rPr>
      <t>sukladno normama HRN EN 13 499 i HRN EN 13500ili jednakovrijeno, sukladno uputama proizvođača sustava.  Sustav se izvodi sa toplinskom izolacijom od mineralne vune debljine 10 cm .Kvalitet mineralne vune u skladu sa normom HRN EN 13162 ili jednakovrijedno.</t>
    </r>
  </si>
  <si>
    <t>Stavkom obuhvatiti sve priključne profile na spojevima za vanjskom stolarijom, završetcima , uglovima, kao i prodorima</t>
  </si>
  <si>
    <t>Prije nanošenja ljepila za izolaciju , površine konstrukcije zgrade obavezno impregnirati sredstvom u skladu sa sustavom.</t>
  </si>
  <si>
    <r>
      <t xml:space="preserve">Izrada fasade  zidova igrališta – VZ6 – vanjski nosivi zid terase kata - </t>
    </r>
    <r>
      <rPr>
        <sz val="11"/>
        <rFont val="Arial Narrow"/>
        <family val="2"/>
        <charset val="1"/>
      </rPr>
      <t xml:space="preserve">sustava kao u stavci 1 , samo bez mineralne vune na način da se prije završnog sloja OSB ploča impregnira te nanosi bezcementni armaturni sloj sa dvostrukom staklenom mrežicom – prema smjernicama HUPFASA za fasade sa povećanim mehaničkim opterećenjem. </t>
    </r>
  </si>
  <si>
    <r>
      <t xml:space="preserve">Izrada fasade  zidova igrališta – VZ1 – zid između školske zgrade i  terase kata - </t>
    </r>
    <r>
      <rPr>
        <sz val="11"/>
        <rFont val="Arial Narrow"/>
        <family val="2"/>
        <charset val="1"/>
      </rPr>
      <t xml:space="preserve">sustava kao u stavci 1 ,samo što se nanosi bezcementni armaturni sloj sa dvostrukom staklenom mrežicom – prema smjernicama HUPFASA za fasade sa povećanim mehaničkim opterećenjem. </t>
    </r>
  </si>
  <si>
    <t>VII.</t>
  </si>
  <si>
    <t>ČELIČNA KONSTRUKCIJA</t>
  </si>
  <si>
    <r>
      <t xml:space="preserve">Čelična konstrukcija ulazne nadstrešnice </t>
    </r>
    <r>
      <rPr>
        <sz val="11"/>
        <rFont val="Arial Narrow"/>
        <family val="2"/>
        <charset val="1"/>
      </rPr>
      <t>zajedno sa stupoviam, sve prema dizajnu i nacrtu iz projekta. Konstrukcija se putem zakošenih čeličnih stupova oslanja na AB zidiće preko podložnih metalnih pločica. Konstrukcija se kompletna montira i sastavlja u radioni i gotova se ugrađuje na licu mjesta. U radioni je zaštićena temeljnom bojom.</t>
    </r>
  </si>
  <si>
    <t>čelični lim</t>
  </si>
  <si>
    <t>čelična kvadratna cijev</t>
  </si>
  <si>
    <t>čelični stupovi sa ankerima</t>
  </si>
  <si>
    <r>
      <t>Čelična konstrukcija ojačanja</t>
    </r>
    <r>
      <rPr>
        <sz val="11"/>
        <rFont val="Arial Narrow"/>
        <family val="2"/>
        <charset val="1"/>
      </rPr>
      <t xml:space="preserve"> , dobava, doprema izrada i ugradnja  čelične konstrukcije koja se izvodi od konstrukcijskog čelika (S235 JR) po normi (EN 10025) ili jednakovrijednoj. Konstrukciju čine grede i nadvoji na pozicijama ojačanja kose krovne konstrukcije središnjeg dijela krova.           Konstrukciju treba antikorozivno zaštititi (pjeskarenje do stupnja SA 2,5 po ISO 12944/4 i 12944/5; nanošenje temeljnog premaza). Konstrukciju treba zaštititi i protupožarnim premazom. Vatrootpornost 60 minuta.Konstrukcija se sastoji od IPE 300 profila a u cijenu treba uključiti i sav vezni i pričvrsni materijal (pločice, varovi, moždanici).</t>
    </r>
  </si>
  <si>
    <t>čelična konstrukcija</t>
  </si>
  <si>
    <t>protupožarna zaštita</t>
  </si>
  <si>
    <t>VIII.</t>
  </si>
  <si>
    <r>
      <t xml:space="preserve">Demontaža limenog opšava krovnog zidića kotlovnice </t>
    </r>
    <r>
      <rPr>
        <sz val="11"/>
        <rFont val="Arial Narrow"/>
        <family val="2"/>
        <charset val="1"/>
      </rPr>
      <t>na jugoistočnom pročelju. Radovi se izvode pažljivo da se ne ošteti krovna hidroizolacija. Opšav je razvijene širine 90 cm.</t>
    </r>
  </si>
  <si>
    <r>
      <t xml:space="preserve">Limeni opšav krovnih obodnih zidića </t>
    </r>
    <r>
      <rPr>
        <sz val="11"/>
        <rFont val="Arial Narrow"/>
        <family val="2"/>
        <charset val="1"/>
      </rPr>
      <t>prema detalju iz projekta  također od pocinčanog lima 0,6 mm, sa svim potrebnim pričvrsnim i spojnim materijalom.</t>
    </r>
  </si>
  <si>
    <t>opšav razvijene širine 70 cm</t>
  </si>
  <si>
    <r>
      <t xml:space="preserve">Limeni opšav spoja krova  kotlovnice i škole </t>
    </r>
    <r>
      <rPr>
        <sz val="11"/>
        <rFont val="Arial Narrow"/>
        <family val="2"/>
        <charset val="1"/>
      </rPr>
      <t>koji se izvodi nakon demontaže opšava kotlovnice, razvijene širine 120 cm.</t>
    </r>
  </si>
  <si>
    <r>
      <t>Limeni opšav proboja okruglih prozora</t>
    </r>
    <r>
      <rPr>
        <sz val="11"/>
        <rFont val="Arial Narrow"/>
        <family val="2"/>
        <charset val="1"/>
      </rPr>
      <t xml:space="preserve">   prema detalju iz projekta, r.š. 90 cm, od  obojenog aluminijskog lima 0,6 mm, sa svim potrebnim pričvrsnim, spojnim i brtvenim  materijalom. Dužina elementa 3,8 m.</t>
    </r>
  </si>
  <si>
    <r>
      <t>Limeni krovni pokrov središnjeg dijela objekta</t>
    </r>
    <r>
      <rPr>
        <sz val="11"/>
        <rFont val="Arial Narrow"/>
        <family val="2"/>
        <charset val="1"/>
      </rPr>
      <t xml:space="preserve"> od obojenog aluminijskog lima nijanse oksidiranog bakra, koji se postavlja na toplinsku izolaciju središnjeg krova, zajedno sa svim potrebnim pričvrsnimi spojnim materijalom- Lim je debljine 0,6 mm. Limenom oblogom obuhvaća se i dio fasade. U sklopu stavke pravilno izvesti spoj lima sa sistemom odvodnje krova prema projektu. Lim prema zidovima uzdigniti min 15 cm i pričvrstiti na način da se preko lima može postaviti ETICS fasada. Posebno obratiti pažnju na proboje okruglih prozora kojih ima ukupno 18 kom.</t>
    </r>
  </si>
  <si>
    <t>krovna površina+dio fasade</t>
  </si>
  <si>
    <r>
      <t>Limeni opšav  zidova terase</t>
    </r>
    <r>
      <rPr>
        <sz val="11"/>
        <rFont val="Arial Narrow"/>
        <family val="2"/>
        <charset val="1"/>
      </rPr>
      <t>, razvijene širine 50 cm.</t>
    </r>
  </si>
  <si>
    <t>IX.</t>
  </si>
  <si>
    <t>BRAVARSKI  RADOVI</t>
  </si>
  <si>
    <r>
      <t xml:space="preserve">Inox ograda na podestu I kata </t>
    </r>
    <r>
      <rPr>
        <sz val="11"/>
        <rFont val="Arial Narrow"/>
        <family val="2"/>
        <charset val="1"/>
      </rPr>
      <t>od okruglih čeličnih cijevi  – horizontalne cijevi sve prema detaljnom nacrtu. Visina ograde 1,0 m. Razmak horizontalnih cijevi prema nacrtu.</t>
    </r>
  </si>
  <si>
    <r>
      <t xml:space="preserve">L inox profil na završetku poda I kata </t>
    </r>
    <r>
      <rPr>
        <sz val="11"/>
        <rFont val="Arial Narrow"/>
        <family val="2"/>
        <charset val="1"/>
      </rPr>
      <t>prema staklenoj ogradi dimenzija 50x50 cm, obrađena sa efektom mat – brušeni.</t>
    </r>
  </si>
  <si>
    <r>
      <t xml:space="preserve">Zaštitna mreža igrališta </t>
    </r>
    <r>
      <rPr>
        <sz val="11"/>
        <rFont val="Arial Narrow"/>
        <family val="2"/>
        <charset val="1"/>
      </rPr>
      <t xml:space="preserve">izvodi se od čeličnog univerzalnog pletiva visine 3,5 m, otvora oka 50x50 mm a koje se montira na  čelične stupove okruglog presjeka 60 mm, visine 3,5 m  na razmaku 2,4 m. U sklopu ograde  izvode se i ulazna jednokrilna vrata – okvir od cijevnih profila sa mrežom opremljena kvakom i cilindar bravom. </t>
    </r>
  </si>
  <si>
    <t>razvijena širina čeličnog pletiva</t>
  </si>
  <si>
    <t>broj stupova</t>
  </si>
  <si>
    <t xml:space="preserve">jednokrilna vrata dim 100x200 </t>
  </si>
  <si>
    <r>
      <t xml:space="preserve">Postolje za postavu košrakaškog koša na zid </t>
    </r>
    <r>
      <rPr>
        <sz val="11"/>
        <rFont val="Arial Narrow"/>
        <family val="2"/>
        <charset val="1"/>
      </rPr>
      <t>izvodi se od čeličnog lima dimenzija 180x105 cm, koje se pričvršćuje na fasadni zid objekta , te služi kao postolje za pričvršćivanje košarkaškog seta.Dno postolja je na visini od 2,9 m od podloge.Površinska obrada temeljnom bojom.</t>
    </r>
  </si>
  <si>
    <r>
      <t xml:space="preserve">Rukohvat vanjskog stepeništa – </t>
    </r>
    <r>
      <rPr>
        <sz val="11"/>
        <rFont val="Arial Narrow"/>
        <family val="2"/>
        <charset val="1"/>
      </rPr>
      <t>pristup na košarkaško igralište na katu . Stavka predviđa nabavu materijala, izradu i postavu. Rukohvat se izvodi od okrugle inox cijevi vanjskog promjera 60 mm, zajedno sa nosačima za prihvat rukohvata.</t>
    </r>
  </si>
  <si>
    <t>X.</t>
  </si>
  <si>
    <t>ALU BRVARIJA</t>
  </si>
  <si>
    <t>zvučna zaštita:Rw= 36 dB /42 dB sukladno EN ISO 140-3 ; EN ISO 717-1 ili jednakovrijedo, te u ovisnosti od odabrane kombinacije dovratnika/krilo i odabranom staklu</t>
  </si>
  <si>
    <t>Zrakopropusnost :  razred 4 (600 Pa) sukladno EN 1026; EN 12207 ili jednakovrijedo</t>
  </si>
  <si>
    <t>Vodotijesnost: razred E 900 (900 Pa) sukladno EN 1027; EN 12208 ili jednakovrijedo</t>
  </si>
  <si>
    <t>Otpornost na udare vjetra: razred 5 (2000 Pa) sukladno EN 12211; EN 12210 ili jednakovrijedo</t>
  </si>
  <si>
    <t>Protuprovalnost: RC 2 ili RC 3sukladno EN 1627, EN 1628; EN 1630 ili jednakovrijedo</t>
  </si>
  <si>
    <t xml:space="preserve">Profili moraju biti ekstrudirani iz primarne aluminijske legure AW 6060 prema EN 573-3, pogodne za eloksažu i plastifikaciju prema EN 755-2 , dimenzionirani prema statičkom proračunu a dimenzionale tolerancije moraju odgovarati standardima prema EN 12020-2 ili jednakovrijedo. </t>
  </si>
  <si>
    <r>
      <t>V4</t>
    </r>
    <r>
      <rPr>
        <sz val="11"/>
        <rFont val="Arial Narrow"/>
        <family val="2"/>
        <charset val="238"/>
      </rPr>
      <t xml:space="preserve"> Dobava, izrada i ugradnja dvokrilnih ulaznih  ostakljenih vrata sa fiksnim nadsvjetlom od aluminijskih profila s prekinutim toplinskim mostom. Vrata s evakuacijskim okovom sukladno HRN EN 1125, kvaka s vanjske strane, iznutra potisna poluga na oba krila (funkcija B), hidraulički zatvarač na glavnom krilu, prag 18 mm. Dimenzija 200x 320 cm.</t>
    </r>
  </si>
  <si>
    <r>
      <t>V6</t>
    </r>
    <r>
      <rPr>
        <sz val="11"/>
        <rFont val="Arial Narrow"/>
        <family val="2"/>
        <charset val="238"/>
      </rPr>
      <t xml:space="preserve"> Dobava, izrada i ugradnja jednokrilnih ostakljenih zaokretnih vrata od aluminijskih profila s prekinutim toplinskim mostom. Vrata s evakuacijski okovom sukladno HRN EN 1125 ili jednakovrijedo. kvaka sa obje strane, prag 18 mm.Dimenzija: 114 x 240 cm.</t>
    </r>
  </si>
  <si>
    <r>
      <t>V7</t>
    </r>
    <r>
      <rPr>
        <sz val="11"/>
        <rFont val="Arial Narrow"/>
        <family val="2"/>
        <charset val="238"/>
      </rPr>
      <t xml:space="preserve"> Dobava, izrada i ugradnja jednokrilnih </t>
    </r>
    <r>
      <rPr>
        <b/>
        <sz val="11"/>
        <rFont val="Arial Narrow"/>
        <family val="2"/>
        <charset val="238"/>
      </rPr>
      <t>vatrootpornih vrata</t>
    </r>
    <r>
      <rPr>
        <sz val="11"/>
        <rFont val="Arial Narrow"/>
        <family val="2"/>
        <charset val="238"/>
      </rPr>
      <t xml:space="preserve"> od aluminijskih profila s prekinutim toplinskim mostom. Razred vatrootpornosti: EI</t>
    </r>
    <r>
      <rPr>
        <vertAlign val="subscript"/>
        <sz val="11"/>
        <rFont val="Arial Narrow"/>
        <family val="2"/>
        <charset val="238"/>
      </rPr>
      <t>2</t>
    </r>
    <r>
      <rPr>
        <sz val="11"/>
        <rFont val="Arial Narrow"/>
        <family val="2"/>
        <charset val="238"/>
      </rPr>
      <t xml:space="preserve"> - 60 - C ili jednakovrijedo. Evakuacijska vrata sukladno EN 179 funkcija B ili jednakovrijedo, obostrano kvaka, nadgradni panti, prag visine 20 mm, hidraulički zatvarač GEZE TS 2000V ili jednakovrijedno. Dimenzija: 100 x 240 cm.</t>
    </r>
  </si>
  <si>
    <t>Europski certifikati:                                        EN 1364-1 ili jednakovrijedo                       EN 1634-1 ili jednakovrijedo</t>
  </si>
  <si>
    <t>Standard za klasifikaciju:                               EN 13501-2 ili jednakovrijedo</t>
  </si>
  <si>
    <r>
      <t>V3</t>
    </r>
    <r>
      <rPr>
        <sz val="11"/>
        <rFont val="Arial Narrow"/>
        <family val="2"/>
        <charset val="238"/>
      </rPr>
      <t xml:space="preserve"> Dobava, izrada i ugradnja dvokrilnih zaokretnih ostakljenih vrata. Vrata s evakuacijskim okovom sukladno HRN EN 1125 ili jednakovrijedo, kvaka s vanjske strane, iznutra potisna poluga na oba krila (funkcija B), hidraulički zatvarač na glavnom krilu, prag 18 mm. Profili s prekinutim toplinskim mostom. Dimenzija 170x240 cm.</t>
    </r>
  </si>
  <si>
    <r>
      <t>V8</t>
    </r>
    <r>
      <rPr>
        <sz val="11"/>
        <rFont val="Arial Narrow"/>
        <family val="2"/>
        <charset val="238"/>
      </rPr>
      <t xml:space="preserve"> Dobava, izrada i ugradnja unutarnje Al stijene u sklopu koje se postavljaju  dvokrilna zaokretna ostakljenih vrata s fiksnim nadsvijetlom i dosvjetlom od aluminijskih profila s prekinutim toplinskim mostom. Vrata s evakuacijskim okovom sukladno HRN EN 179 ili jednakovrijedo kvaka obostrano a na pomoćnom krilu sa unutrašnje strane , hidraulički zatvarač na glavnom krilu, bez praga.  Dimenzija 272 x 320 cm.</t>
    </r>
  </si>
  <si>
    <r>
      <t xml:space="preserve">V5/P8 </t>
    </r>
    <r>
      <rPr>
        <sz val="11"/>
        <rFont val="Arial Narrow"/>
        <family val="2"/>
        <charset val="238"/>
      </rPr>
      <t xml:space="preserve"> Dobava, izrada i ugradnja četverdjelnog ostakljenog prozora s jednokrilnim ostakljenim vratima od aluminijskih profila s prekinutim toplinskim mostom. Sastoji se od dva otklopno zaokretna i jednog fiksnog prozora te otklopno zaokretnih ostakljenih vrata.Dim vrata 100x320 , prozora 300x240.</t>
    </r>
  </si>
  <si>
    <r>
      <t>P7</t>
    </r>
    <r>
      <rPr>
        <sz val="11"/>
        <rFont val="Arial Narrow"/>
        <family val="2"/>
        <charset val="238"/>
      </rPr>
      <t xml:space="preserve"> Dobava, izrada i ugradnja sedmero-dijelnog ostakljenog prozora od aluminijskih profila s prekinutim toplinskim mostom. Sastoji se od četiri otklopno-zaokretna krila sa fiksnim donjim dijelom  i tri fiksno ostakljena polja.  Dimenzija 700 x 240 cm</t>
    </r>
  </si>
  <si>
    <r>
      <t>P2</t>
    </r>
    <r>
      <rPr>
        <sz val="11"/>
        <rFont val="Arial Narrow"/>
        <family val="2"/>
        <charset val="238"/>
      </rPr>
      <t xml:space="preserve"> Dobava, izrada i ugradnja dvokrilnog  ostakljenog prozora sa fiksnim donjim dijelom od aluminijskih profila s prekinutim toplinskim mostom. Prozor se sastoji od dva zasebna, otklopno-zaokretna, polja.  Dimenzija 200 x 240 cm.</t>
    </r>
  </si>
  <si>
    <r>
      <t>P3</t>
    </r>
    <r>
      <rPr>
        <sz val="11"/>
        <rFont val="Arial Narrow"/>
        <family val="2"/>
        <charset val="238"/>
      </rPr>
      <t xml:space="preserve"> Dobava, izrada i ugradnja fiksne  staklene stijene od aluminijskih profila s prekinutim toplinskim mostom. Dimenzija 192 x 240 cm.</t>
    </r>
  </si>
  <si>
    <r>
      <t>P5</t>
    </r>
    <r>
      <rPr>
        <sz val="11"/>
        <rFont val="Arial Narrow"/>
        <family val="2"/>
        <charset val="238"/>
      </rPr>
      <t xml:space="preserve"> Dobava, izrada i ugradnja peterodijelnog ostakljenog prozora od aluminijskih profila s prekinutim toplinskim mostom. Sastoji se od tri fiksna i dva otklopno-zaokretna polja sa fiksnim donjim dijelom.  Dimenzija 500 x 240 cm.</t>
    </r>
  </si>
  <si>
    <r>
      <t>P6</t>
    </r>
    <r>
      <rPr>
        <sz val="11"/>
        <rFont val="Arial Narrow"/>
        <family val="2"/>
        <charset val="238"/>
      </rPr>
      <t xml:space="preserve"> Dobava, izrada i ugradnja četverodjelnog  ostakljenog prozora od aluminijskih profila s prekinutim toplinskim mostom. Sastoji se od dva fiksna i dva otklopno-zaokretna polja.  Dimenzija 400 x 100 cm.</t>
    </r>
  </si>
  <si>
    <r>
      <t>P9</t>
    </r>
    <r>
      <rPr>
        <sz val="11"/>
        <rFont val="Arial Narrow"/>
        <family val="2"/>
        <charset val="238"/>
      </rPr>
      <t xml:space="preserve"> Dobava, izrada i ugradnja jednokrilnog ostakljenog otklopno-zaokretnog prozora sa donjim fiksnim dijelom  od aluminijskih profila s prekinutim toplinskim mostom.  Dimenzija 122 x 240 cm.</t>
    </r>
  </si>
  <si>
    <r>
      <t xml:space="preserve">P10 Krovni prozor – </t>
    </r>
    <r>
      <rPr>
        <sz val="11"/>
        <rFont val="Arial Narrow"/>
        <family val="2"/>
        <charset val="238"/>
      </rPr>
      <t xml:space="preserve">nabava, doprema i ugradnja jednokrilnog ostakljenog krovnog prozora sa prekinutim toplinskim mostom za izlaz na ravni krov dim. 100X100 cm. Elektromotorno otvaranje krila za 90 </t>
    </r>
    <r>
      <rPr>
        <sz val="11"/>
        <rFont val="Arial Narrow"/>
        <family val="2"/>
        <charset val="1"/>
      </rPr>
      <t>º</t>
    </r>
    <r>
      <rPr>
        <sz val="11"/>
        <rFont val="Arial Narrow"/>
        <family val="2"/>
        <charset val="238"/>
      </rPr>
      <t xml:space="preserve"> prema van u svrhu odimljavanja ili ventilacije pomoću prekidača ili signala vatrodojave.Ugraditi pod kutem od 8</t>
    </r>
    <r>
      <rPr>
        <sz val="11"/>
        <rFont val="Arial Narrow"/>
        <family val="2"/>
        <charset val="1"/>
      </rPr>
      <t>º prema nacrtu.</t>
    </r>
  </si>
  <si>
    <r>
      <t>Svjetlosne kupole</t>
    </r>
    <r>
      <rPr>
        <sz val="11"/>
        <rFont val="Arial Narrow"/>
        <family val="2"/>
        <charset val="1"/>
      </rPr>
      <t xml:space="preserve"> – dobava i postava svjetlosnih kupola promjera 120 cm , ostakljene akrilnim staklom 4 sloja PMMA ugrađeni u ojačani PVC okvir sa prekinutim mostom , Ug=1,4W/m2K (fiksna).Stavka uključuje i nastavni vijenac promjera 100 cm, visine 15 cm sa izvedenom izolacijom ; GFK-od polyestera sa integriranom okapnicom kao zaštita spoja hidroizolacije na nastavni vijenac ;U=0,80 w/m2K certificirano prema normi Ug-EN673:2011/Ur-EN1873:2014 ili jednakovrijedo.</t>
    </r>
  </si>
  <si>
    <t>Dobava</t>
  </si>
  <si>
    <t xml:space="preserve">Montaža </t>
  </si>
  <si>
    <t>XI.</t>
  </si>
  <si>
    <t>STOLARSKI  RADOVI</t>
  </si>
  <si>
    <r>
      <t xml:space="preserve">POZ 1 </t>
    </r>
    <r>
      <rPr>
        <sz val="11"/>
        <rFont val="Arial Narrow"/>
        <family val="2"/>
        <charset val="1"/>
      </rPr>
      <t xml:space="preserve">Izrada, doprema i montaža </t>
    </r>
    <r>
      <rPr>
        <b/>
        <sz val="11"/>
        <rFont val="Arial Narrow"/>
        <family val="2"/>
        <charset val="1"/>
      </rPr>
      <t xml:space="preserve">jednokrilnih  punih  vrata </t>
    </r>
    <r>
      <rPr>
        <sz val="11"/>
        <rFont val="Arial Narrow"/>
        <family val="2"/>
        <charset val="1"/>
      </rPr>
      <t>zajedno sa dovratnikom od mediapana , završne obrade u boji RAL  sa mat prozirnim lakom. Vrata se izvode sa svim potrebnim okovom i priborom te podiznom bravom za zaključavanje sa unutrašnje strane odnosno cilindar bravom, ovisno o namjeni prostora, te za zaštitom za prste. Svjetli otvor vrata  dim 100x210</t>
    </r>
  </si>
  <si>
    <r>
      <t xml:space="preserve">POZ 2 </t>
    </r>
    <r>
      <rPr>
        <sz val="11"/>
        <rFont val="Arial Narrow"/>
        <family val="2"/>
        <charset val="1"/>
      </rPr>
      <t xml:space="preserve">Izrada , doprema i montaža </t>
    </r>
    <r>
      <rPr>
        <b/>
        <sz val="11"/>
        <rFont val="Arial Narrow"/>
        <family val="2"/>
        <charset val="1"/>
      </rPr>
      <t xml:space="preserve">jednokrilnih  punih  vrata </t>
    </r>
    <r>
      <rPr>
        <sz val="11"/>
        <rFont val="Arial Narrow"/>
        <family val="2"/>
        <charset val="1"/>
      </rPr>
      <t>zajedno sa dovratnikom od mediapana, završne obrade u boji RAL  sa mat prozirnim lakom. Vrata se izvode sa svim potrebnim okovom i priborom te podiznom bravom za zaključavanje sa unutrašnje strane odnosno cilindar bravom, ovisno o namjeni prostora, te za zaštitom za prste. Jednokrilna puna vrata svjetlog otvora dim 90x210</t>
    </r>
  </si>
  <si>
    <r>
      <t xml:space="preserve">POZ 3 </t>
    </r>
    <r>
      <rPr>
        <sz val="11"/>
        <rFont val="Arial Narrow"/>
        <family val="2"/>
        <charset val="1"/>
      </rPr>
      <t xml:space="preserve">Izrada , doprema i montaža </t>
    </r>
    <r>
      <rPr>
        <b/>
        <sz val="11"/>
        <rFont val="Arial Narrow"/>
        <family val="2"/>
        <charset val="1"/>
      </rPr>
      <t xml:space="preserve">jednokrilnih  punih  vrata </t>
    </r>
    <r>
      <rPr>
        <sz val="11"/>
        <rFont val="Arial Narrow"/>
        <family val="2"/>
        <charset val="1"/>
      </rPr>
      <t>zajedno sa dovratnikom od mediapana , završne obrade u boji RAL  sa mat prozirnim lakom. Vrata se izvode sa svim potrebnim okovom i priborom te podiznom bravom za zaključavanje sa unutrašnje strane odnosno cilindar bravom , ovisno o namjeni prostora, te za zaštitom za prste.Jednokrilna puna vrata svjetlog otvora dim 80x210</t>
    </r>
  </si>
  <si>
    <r>
      <t xml:space="preserve">POZ 4 Drvena stijena </t>
    </r>
    <r>
      <rPr>
        <sz val="11"/>
        <rFont val="Arial Narrow"/>
        <family val="2"/>
        <charset val="1"/>
      </rPr>
      <t>unutar zidarskog otvora 224x217 cm od mediapana , unutar koje se ugrađuju jednokrilna vrata sa dovratnikom svjetlog otvora 100x210 cm sa mogučnošću zaokretanja za 180 stupnjeva. Završna obrada u boji RAL sa mat prozirnim lakom.Sve opremljeno potrebnim okovima i priborom. Cilindar brava.</t>
    </r>
  </si>
  <si>
    <r>
      <t xml:space="preserve">POZ 5 </t>
    </r>
    <r>
      <rPr>
        <sz val="11"/>
        <rFont val="Arial Narrow"/>
        <family val="2"/>
        <charset val="1"/>
      </rPr>
      <t>Dvokrilna</t>
    </r>
    <r>
      <rPr>
        <b/>
        <sz val="11"/>
        <rFont val="Arial Narrow"/>
        <family val="2"/>
        <charset val="1"/>
      </rPr>
      <t xml:space="preserve"> </t>
    </r>
    <r>
      <rPr>
        <sz val="11"/>
        <rFont val="Arial Narrow"/>
        <family val="2"/>
        <charset val="1"/>
      </rPr>
      <t xml:space="preserve"> puna vrata sa dovratnikom svjetlog otvora dim 170x210 od mediapana ,  Završna obrada u boji RAL sa mat prozirnim lakom.Sve opremljeno potrebnim okovima i priborom.Brava cilindar.Vrata za ulaz u gospodarski dio kuhinje.</t>
    </r>
  </si>
  <si>
    <r>
      <t xml:space="preserve">POZ 6/7  </t>
    </r>
    <r>
      <rPr>
        <sz val="11"/>
        <rFont val="Arial Narrow"/>
        <family val="2"/>
        <charset val="1"/>
      </rPr>
      <t>izrada, doprema i montaža sklopa za ulaz u kuhinju koji se sastoji od dvokrilnih punih vrata i jednodijelnog fiksnog prozora. Vrata su opskrbljena svim potrebnim okovom i priborom, te podiznom bravom za zaključavanje sa unutrašnje strane . Sve od mediapana , završno obrađeno bojom il lakom u RAL – u . Svjetli otvor vrata 170x210 a prozora 170x210</t>
    </r>
  </si>
  <si>
    <r>
      <t xml:space="preserve">POZ 9 </t>
    </r>
    <r>
      <rPr>
        <sz val="11"/>
        <rFont val="Arial Narrow"/>
        <family val="2"/>
        <charset val="1"/>
      </rPr>
      <t xml:space="preserve">Izrada , doprema i montaža </t>
    </r>
    <r>
      <rPr>
        <b/>
        <sz val="11"/>
        <rFont val="Arial Narrow"/>
        <family val="2"/>
        <charset val="1"/>
      </rPr>
      <t xml:space="preserve">jednokrilnih  protupožarnih punih  zaokretnih vrata </t>
    </r>
    <r>
      <rPr>
        <sz val="11"/>
        <rFont val="Arial Narrow"/>
        <family val="2"/>
        <charset val="1"/>
      </rPr>
      <t>zajedno sa dovratnikom , požarne otpornosti 60 minuta. Izvedena od čeličnog lima , završna obrada u boji RAL karte (plastifikacija)  sa mat efektom. Vrata se izvode sa svim potrebnim okovom ,protupožarnom bravom (kvaka/kvaka) i hidrauličnim zatvaračem. U dovratniku brtve trostrano. U podu bez praga  i spuštajuće brtve.Na spoju zida i dovratnika ugrađuje se završni dovratnik (suha ugradnja) . Građevinski otvor vrata  dim 114x217.</t>
    </r>
  </si>
  <si>
    <r>
      <t>Dobava, izrada i montaža pregrada</t>
    </r>
    <r>
      <rPr>
        <sz val="11"/>
        <rFont val="Arial Narrow"/>
        <family val="2"/>
        <charset val="238"/>
      </rPr>
      <t xml:space="preserve"> od kompakt ploča. Debljina ploča je 10-15 mm, a visina 2000mm. Ploče trebaju biti zaštićene od utjecaja gljivica i bakterija, te biti otporne na utjecaj vlage i kemijska sredstva za čiščenje.Ploče su postavljene na nosačima  30 cm od poda. Postava prema upustvima proizvođača.U cijenu uključiti komplet ploče, vrata s okovima i nosače.Obračun po komadu vrata i m' pregrade.  Vratno krilo je bez okvira sa bravom za zaključavanje sanitarija. Stavka uključuje sav potreban materijal i rad za izvedbu stavke do potpune gotovosti. Vrata i pregrade pisora se obračunavaju po komadu izvedene stavke, a pregradne stijene u m' izvedene stavke.        </t>
    </r>
  </si>
  <si>
    <t>Vrata količina dim 80x200</t>
  </si>
  <si>
    <t xml:space="preserve">Sanitarna pregrada  dim 480x1200 mm pisoara </t>
  </si>
  <si>
    <t xml:space="preserve">Pregadna stijena  </t>
  </si>
  <si>
    <t>XII.</t>
  </si>
  <si>
    <t>RADOVI SUHE GRADNJE</t>
  </si>
  <si>
    <r>
      <t xml:space="preserve">Spušteni strop tipa SS 12/12,5, </t>
    </r>
    <r>
      <rPr>
        <sz val="11"/>
        <rFont val="Arial Narrow"/>
        <family val="2"/>
        <charset val="1"/>
      </rPr>
      <t>vodoravni, dvorazinska potkonstrukcija iz stropnih C profila, spuštanje minimalno, dvoslojna obloga od gipsvlaknastih ploča debljine 12,5 mm, spojevi bandažirani i zaglađeni u kvaliteti K2. Strop se pričvršćuje na drvenu konstrukciju međukatne konstrukcije odnosno drvene konstrukcije ravnog krova.</t>
    </r>
  </si>
  <si>
    <r>
      <t xml:space="preserve">Izrada dilatacijskog spoja </t>
    </r>
    <r>
      <rPr>
        <sz val="11"/>
        <rFont val="Arial Narrow"/>
        <family val="2"/>
        <charset val="1"/>
      </rPr>
      <t>u spuštenom stropu kao i u oblogama zidova a sve u skladu sa smjernicama za izvedbu proizvođača GK ploča razreda protupožarne otpornosti EI 30.</t>
    </r>
  </si>
  <si>
    <r>
      <t xml:space="preserve">Izrada zidne obloge </t>
    </r>
    <r>
      <rPr>
        <sz val="11"/>
        <rFont val="Arial Narrow"/>
        <family val="2"/>
        <charset val="1"/>
      </rPr>
      <t>od dvoslojne</t>
    </r>
    <r>
      <rPr>
        <b/>
        <sz val="11"/>
        <rFont val="Arial Narrow"/>
        <family val="2"/>
        <charset val="1"/>
      </rPr>
      <t xml:space="preserve"> gipsvlaknaste ploče </t>
    </r>
    <r>
      <rPr>
        <sz val="11"/>
        <rFont val="Arial Narrow"/>
        <family val="2"/>
        <charset val="1"/>
      </rPr>
      <t xml:space="preserve"> ploča debljine 15 mm, vijcima TN 35 na potkonstrukciji od pocinčanih profila CD/UD, na oblogu od OSB ploča svih vanjskih zidnih površina. Svi spojevi bandažirani i zaglađeni u kvaliteti K2.</t>
    </r>
  </si>
  <si>
    <r>
      <t xml:space="preserve">Obrada špaleta </t>
    </r>
    <r>
      <rPr>
        <sz val="11"/>
        <rFont val="Arial Narrow"/>
        <family val="2"/>
        <charset val="1"/>
      </rPr>
      <t>svih otvora u zidovima GK pločama debljine 12,5 mm sa ugradnjom Al kutnika. Špalete širine od 10-20 cm. Sve uredno bandažirano i pogletano.</t>
    </r>
  </si>
  <si>
    <r>
      <t xml:space="preserve">Izrada obloga konzolnih nosača (Geberit) </t>
    </r>
    <r>
      <rPr>
        <sz val="11"/>
        <rFont val="Arial Narrow"/>
        <family val="2"/>
        <charset val="1"/>
      </rPr>
      <t>u sanitarijama GK impregniranim  pločama debljine 12,5 mm, u dva sloja a sve na potkonstrukciji od pocinčanih proila. Spojevi ploča obrađeni kvalitetom K1. U sklopu vertikalne  obloge izvodi se i horizontalna špaleta.</t>
    </r>
  </si>
  <si>
    <r>
      <t xml:space="preserve">Kutijaste obloge L oblika </t>
    </r>
    <r>
      <rPr>
        <sz val="11"/>
        <rFont val="Arial Narrow"/>
        <family val="2"/>
        <charset val="1"/>
      </rPr>
      <t>od GK ploča na potkonstrukciji od U i C profila, sa ugradnjom Al kutnika, spojevi uredno pogletani i bandažirani u kvaliteti K2. L kutije dimenzija 20x20 cm.</t>
    </r>
  </si>
  <si>
    <r>
      <t xml:space="preserve">Kutijaste obloge U oblika </t>
    </r>
    <r>
      <rPr>
        <sz val="11"/>
        <rFont val="Arial Narrow"/>
        <family val="2"/>
        <charset val="1"/>
      </rPr>
      <t>od GK ploča na potkonstrukciji od U i C profila, sa ugradnjom Al kutnika, spojevi uredno pogletani i bandažirani u kvaliteti K2 . L kutije dimenzija 20x20 cm.</t>
    </r>
  </si>
  <si>
    <r>
      <t>Revizijski otvori –</t>
    </r>
    <r>
      <rPr>
        <sz val="11"/>
        <rFont val="Arial Narrow"/>
        <family val="2"/>
        <charset val="1"/>
      </rPr>
      <t xml:space="preserve"> obični , metalni , završna obrada u bijeloj boji zajedno sa ključem u različitim dimenzijama .Stavka obuhvaća nabavu i ugradnju na pozicije prema projektu.</t>
    </r>
  </si>
  <si>
    <t>dimenzije 40x40</t>
  </si>
  <si>
    <t>dimenzije 60x60</t>
  </si>
  <si>
    <r>
      <t>Silikoniranje svih kutnih spojeva</t>
    </r>
    <r>
      <rPr>
        <sz val="11"/>
        <rFont val="Arial Narrow"/>
        <family val="2"/>
        <charset val="1"/>
      </rPr>
      <t xml:space="preserve"> kvalitetnim akrilnim silikonom prema uputstvima proizvođača. Odnosi se na spojeve stropa i zidnih obloga te na spojeve šapeta sa vanjskom stolarijom.</t>
    </r>
  </si>
  <si>
    <r>
      <t xml:space="preserve">UZ 5 – pregradni zid tipa PZ12 – </t>
    </r>
    <r>
      <rPr>
        <sz val="11"/>
        <rFont val="Arial Narrow"/>
        <family val="2"/>
        <charset val="1"/>
      </rPr>
      <t>debljine 10 cm sastavljen od potkonstrukcije CW i CU profila 50 mm, umutrašnjost od mineralne vune debljine 50 mm., gipskartonska ploča sa svake strane profila 2x12,5 mm.Svi spojevi uredno pogletani i bandažirani u kvaliteti K2.</t>
    </r>
  </si>
  <si>
    <r>
      <t xml:space="preserve">Obrada špaleta prodora svjetlosnih kupola </t>
    </r>
    <r>
      <rPr>
        <sz val="11"/>
        <rFont val="Arial Narrow"/>
        <family val="2"/>
        <charset val="1"/>
      </rPr>
      <t>krova iznad blagovaone  GK pločama debljine 2x6 mm . Špalete se izvode zaobljene sa radijusom zaobljenja 60 cm. Na spoju sa plohom stropa  postavlja se plastični L profil predviđen za zaobljene bridove. Špalete su visine 40-50  cm.Sve uredno bandažirano i pogletano.</t>
    </r>
  </si>
  <si>
    <t xml:space="preserve"> </t>
  </si>
  <si>
    <t>XIII.</t>
  </si>
  <si>
    <r>
      <t>Dobava i popločavanje podova keramičkim pločicama</t>
    </r>
    <r>
      <rPr>
        <sz val="11"/>
        <rFont val="Arial Narrow"/>
        <family val="2"/>
        <charset val="1"/>
      </rPr>
      <t xml:space="preserve"> 1. klase. Keramičke pločice moraju biti brušene, polirane, ali protuklizne (protukliznost R12). Postava s reškama minimalne širine. Polaganje se vrši u jednokomponentno građevinsko ljepilo (građevinsko ljepilo po preporuci proizvođača keramičkih pločica) na prosušenu i izravnatu podlogu. Po završetku polaganja pod oprati, a nakon 24 sata reške zapuniti masom za fugiranje. Postava sistemom reška na rešku. Reške fugirati s originalnom ljepivom, vodoodbojnom masom za pod. Veličina pločica i boja, te boja fuga, te način polaganja, po izboru projektanta. Posebnu pažnju obratiti obradi spoja zida i opločenja poda. U cijenu je uključeno uzimanje mjera na licu mjesta, sav potreban materijal s radom, rezanjem i pripasavanjem pločica, fugiranje, te zaštita nakon postave.</t>
    </r>
  </si>
  <si>
    <t>kuhinja</t>
  </si>
  <si>
    <r>
      <t>Dobava i popločavanje zidova keramičkim pločicama</t>
    </r>
    <r>
      <rPr>
        <sz val="11"/>
        <rFont val="Arial Narrow"/>
        <family val="2"/>
        <charset val="1"/>
      </rPr>
      <t xml:space="preserve"> 1. klase u sanitarnim prostorima. Keramičke pločice moraju biti glazirane, glatke, brušene, polirane. Postava s reškama minimalne širine. Polaganje se vrši u jednokomponentno građevinsko ljepilo (građevinsko ljepilo po preporuci proizvođača keramičkih pločica) na prosušenu i izravnatu podlogu. Postava sistemom reška na rešku. Reške fugirati s originalnom ljepivom, vodoodbojnom masom za pod. Postava pločica do visine 2,10 m. Veličina pločica i boja, te boja fuga, te način polaganja, po izboru projektanta. Posebnu pažnju obratiti obradi spoja zida i opločenja poda. U cijenu je uključeno uzimanje mjera na licu mjesta, sav potreban materijal s radom, rezanjem i pripasavanjem pločica, fugiranje, te zaštita nakon postave. Na konveksnim bridovima zidnog opločenja postaviti tipski plastični profil za ojačanje po cijeloj visini, boje usklađeno s pločicama. </t>
    </r>
  </si>
  <si>
    <r>
      <t xml:space="preserve">Silikoniranje uglova </t>
    </r>
    <r>
      <rPr>
        <sz val="11"/>
        <rFont val="Arial Narrow"/>
        <family val="2"/>
        <charset val="1"/>
      </rPr>
      <t>silikonom za sanitarne prostore u tonu usklađenom sa keramičkim pločicama.</t>
    </r>
  </si>
  <si>
    <r>
      <t>Nabava i postava kutnih metalnih profila</t>
    </r>
    <r>
      <rPr>
        <sz val="11"/>
        <rFont val="Arial Narrow"/>
        <family val="2"/>
        <charset val="1"/>
      </rPr>
      <t xml:space="preserve"> na uglovima koji su usklađeni sa debljinom pločica i bojom. </t>
    </r>
  </si>
  <si>
    <r>
      <t xml:space="preserve">Dobava i popločavanje vanjskog stepeništa zajedno sa podestom </t>
    </r>
    <r>
      <rPr>
        <sz val="11"/>
        <rFont val="Arial Narrow"/>
        <family val="2"/>
        <charset val="1"/>
      </rPr>
      <t>keramičkim pločicama 1. klase za vanjske prostore, protuklizne (protukliznost R12). Postava s reškama minimalne širine. Polaganje se vrši u jednokomponentno građevinsko ljepilo (građevinsko ljepilo po preporuci proizvođača keramičkih pločica) na prosušenu i izravnatu podlogu. Po završetku polaganja pod oprati, a nakon 24 sata reške zapuniti masom za fugiranje. Postava sistemom reška na rešku. Reške fugirati s originalnom ljepivom, vodoodbojnom masom za pod. Veličina pločica i boja, te boja fuga, te način polaganja, po izboru projektanta. Posebnu pažnju obratiti obradi spoja zida i opločenja poda. U cijenu je uključeno uzimanje mjera na licu mjesta, sav potreban materijal s radom, rezanjem i pripasavanjem pločica, fugiranje, te zaštita nakon postave.</t>
    </r>
  </si>
  <si>
    <t>XIV.</t>
  </si>
  <si>
    <t>KAMENARSKI RADOVI</t>
  </si>
  <si>
    <r>
      <t xml:space="preserve">Unutrašnje kamene klupčice </t>
    </r>
    <r>
      <rPr>
        <sz val="11"/>
        <rFont val="Arial Narrow"/>
        <family val="2"/>
        <charset val="1"/>
      </rPr>
      <t>, izrada i postava od istarskog kamena (Kirmenjak, Kanfanar) polirane, debljine 2 cm , širine 20 cm. Nakon postave sve spojeve silikonirati.</t>
    </r>
  </si>
  <si>
    <r>
      <t xml:space="preserve">Kameni pragovi na ulaznim vratima, </t>
    </r>
    <r>
      <rPr>
        <sz val="11"/>
        <rFont val="Arial Narrow"/>
        <family val="2"/>
        <charset val="1"/>
      </rPr>
      <t>izrada i postava od istarskog kamena (Kirmenjak, Kanfanar) sa protukliznom površinskom obradom debljine 3 cm, širine 30 cm. Nakon postave spojeve sa stolarijom i zidovima silikonirati.</t>
    </r>
  </si>
  <si>
    <t>XV.</t>
  </si>
  <si>
    <r>
      <t xml:space="preserve">Gletanje gipsanih površina – stropovi i zidovi </t>
    </r>
    <r>
      <rPr>
        <sz val="11"/>
        <rFont val="Arial Narrow"/>
        <family val="2"/>
        <charset val="1"/>
      </rPr>
      <t>masom za izravnavanje unutrašnjih površina u dva sloja te brušenjem – priprema za soboslikarske radove.Prije nanošenja mase za izravnavanje , gipsane površine impregnirati akrilatnim temeljnim premazom.</t>
    </r>
  </si>
  <si>
    <r>
      <t>Soboslikarska obrada stropova</t>
    </r>
    <r>
      <rPr>
        <sz val="11"/>
        <rFont val="Arial Narrow"/>
        <family val="2"/>
        <charset val="1"/>
      </rPr>
      <t xml:space="preserve"> kvalitetnom ekološkom poludisperzivnom bijelom bojom , paropropusnom , u dva sloja.</t>
    </r>
  </si>
  <si>
    <r>
      <t xml:space="preserve">Soboslikarska obrada zidova </t>
    </r>
    <r>
      <rPr>
        <sz val="11"/>
        <rFont val="Arial Narrow"/>
        <family val="2"/>
        <charset val="1"/>
      </rPr>
      <t>do visine 2 m , kvalitetnom ekološkom disperzivnom bojom u nijansi u dva sloja. Boja mora biti otporna na mokro trljanje i paropropusna sa niskom emisijom VOC.</t>
    </r>
  </si>
  <si>
    <r>
      <t>Soboslikarska obrada zidova od</t>
    </r>
    <r>
      <rPr>
        <sz val="11"/>
        <rFont val="Arial Narrow"/>
        <family val="2"/>
        <charset val="1"/>
      </rPr>
      <t xml:space="preserve"> visine 2 m  do stropa kvalitetnom ekološkom poludisperzivnom bojom u nijansi u dva sloja. Boja mora biti otporna na suho trljanje i paropropusna sa niskom emisijom VOC.</t>
    </r>
  </si>
  <si>
    <r>
      <t>Soboslikarska obrada betonskih zidova stepeništa</t>
    </r>
    <r>
      <rPr>
        <sz val="11"/>
        <rFont val="Arial Narrow"/>
        <family val="2"/>
        <charset val="1"/>
      </rPr>
      <t xml:space="preserve"> kvalitetnom impregnacijom za betonske zidove, polumat , a sve prema uputstvima proizvođača.</t>
    </r>
  </si>
  <si>
    <r>
      <t xml:space="preserve">Ličenje čelične konstrucije ulazne nadstrešnice </t>
    </r>
    <r>
      <rPr>
        <sz val="11"/>
        <rFont val="Arial Narrow"/>
        <family val="2"/>
        <charset val="1"/>
      </rPr>
      <t>kvalitetnom bojom za metal u nijansi prema projektu, sa minimalno 2 sloja boje.</t>
    </r>
  </si>
  <si>
    <r>
      <t xml:space="preserve">Ličenje stupova ograde igrališta na katu </t>
    </r>
    <r>
      <rPr>
        <sz val="11"/>
        <rFont val="Arial Narrow"/>
        <family val="2"/>
        <charset val="1"/>
      </rPr>
      <t>zajedno sa jednokrilnim vratima , te metalnim postoljem za konstrukciju koša.– u dva sloja kvalitetnom bojom za metal.</t>
    </r>
  </si>
  <si>
    <t>XVI.</t>
  </si>
  <si>
    <r>
      <t xml:space="preserve">Podne obloge od homogenog  PVC-a </t>
    </r>
    <r>
      <rPr>
        <sz val="11"/>
        <rFont val="Arial Narrow"/>
        <family val="2"/>
        <charset val="1"/>
      </rPr>
      <t>(Nabava, doprema i postava)</t>
    </r>
    <r>
      <rPr>
        <b/>
        <sz val="11"/>
        <rFont val="Arial Narrow"/>
        <family val="2"/>
        <charset val="1"/>
      </rPr>
      <t xml:space="preserve"> </t>
    </r>
    <r>
      <rPr>
        <sz val="11"/>
        <rFont val="Arial Narrow"/>
        <family val="2"/>
        <charset val="1"/>
      </rPr>
      <t xml:space="preserve">koji je  idealan za škole, dućane, bolnice ali i brodove u  trakama širine 200 cm x 20m` . Podna obloga mora imati ekstremnu otpornost na habanje.  Rubovi traka moraju biti krojeni i pripremljeni za zavarivanje spojeva. Sve spojeve rola zavariti specijalnom taljivom trakom prema preporuci proizvođača podne obloge.
</t>
    </r>
    <r>
      <rPr>
        <sz val="10"/>
        <rFont val="Arial Narrow"/>
        <family val="2"/>
        <charset val="1"/>
      </rPr>
      <t xml:space="preserve">Uključivo dobava materijala, izvedba i upotreba svih potrebnih alata i uređaja.
U cijenu ukljuciti pripremu podloge, samonivelirajućim slojem u kao i  dobavu i postavu pvc-a uključen sav potreban materijal.
</t>
    </r>
  </si>
  <si>
    <t>Kriteriji jednakovrijednosti:</t>
  </si>
  <si>
    <t>vatrootpornost: Bfl-s1 prema EN13501-1 ili jednakovrijedno</t>
  </si>
  <si>
    <t>otpornost na klizanje EN13893 ili jednakovrijedno:  R9 &gt;0,3</t>
  </si>
  <si>
    <t>debljina:2,0mm prema EN 428</t>
  </si>
  <si>
    <t>otpornost na habanje: komercijalna 34/ industrijska 43</t>
  </si>
  <si>
    <t>dimenzije traka: 20m`x2m</t>
  </si>
  <si>
    <t>ukupna težina:  EN 430 3700g/m2 ili jednakovrijedno</t>
  </si>
  <si>
    <t>zaostalo utisnuće: EN 433: 0,04 mm ili jednakovrijedno</t>
  </si>
  <si>
    <t>elektrostatska sklonost : EB 1815 &lt;2 kV ili jednakovrijedno</t>
  </si>
  <si>
    <t xml:space="preserve">otpornost boje na svijetlo ISO105 B02:   &gt;6  ili jednakovrijedno                                                                                        </t>
  </si>
  <si>
    <t xml:space="preserve">otpornost na kemikalije EN 423-otporan   ili jednakovrijedno                                                                    </t>
  </si>
  <si>
    <t xml:space="preserve">prikladna  za W tip kotačića stolaca i kolica  EN 425 ili jednakovrijedno                                                                               </t>
  </si>
  <si>
    <t>toplinska otpornost  EN 12667 0,01 m2K/W K/W ili jednakovrijedno</t>
  </si>
  <si>
    <t>PUR zaštita : da</t>
  </si>
  <si>
    <t>otpornost na bakterije i gljivice:   ne podržava rast  bakterija ISO 846  dio C ili jednakovrijedno</t>
  </si>
  <si>
    <t>Izvedba PVC homogene podne obloge</t>
  </si>
  <si>
    <r>
      <t xml:space="preserve">Tipske kompozitne kutne letve </t>
    </r>
    <r>
      <rPr>
        <sz val="11"/>
        <color indexed="8"/>
        <rFont val="Arial Narrow"/>
        <family val="2"/>
        <charset val="1"/>
      </rPr>
      <t xml:space="preserve">(holker) koji  se sastoji od specijalnog tvrdog  HPR 25/25 podloška na koji se kontaktnim ljepilom polaže podna obloga iz prethodne stavke sa poda na zid. U cijenu iskazati dobavu, postavu, otpad pri ukrojavanju te upotrebu svih potrebnih alata i uređaja.                                       </t>
    </r>
  </si>
  <si>
    <r>
      <t>Pod vanjskog košarkaškog igrališta,</t>
    </r>
    <r>
      <rPr>
        <sz val="11"/>
        <rFont val="Arial Narrow"/>
        <family val="2"/>
        <charset val="1"/>
      </rPr>
      <t xml:space="preserve"> akrilni sustav podne obloge za vanjsku namjenu,</t>
    </r>
    <r>
      <rPr>
        <b/>
        <sz val="11"/>
        <rFont val="Arial Narrow"/>
        <family val="2"/>
        <charset val="1"/>
      </rPr>
      <t xml:space="preserve"> </t>
    </r>
    <r>
      <rPr>
        <sz val="11"/>
        <rFont val="Arial Narrow"/>
        <family val="2"/>
        <charset val="1"/>
      </rPr>
      <t>monolitni, visoke elastičnosti i kapaciteta apsorpcije, otporan  na habanje. Postavlja se na cementni estrih. U postupku izrade u potpunosti se pridržavati tehnologije proizvođača materijala.</t>
    </r>
  </si>
  <si>
    <t>pod igrališta</t>
  </si>
  <si>
    <r>
      <t xml:space="preserve">Obrada betonskih površina unutarnjeg stubišta Mikrocementnim slojem </t>
    </r>
    <r>
      <rPr>
        <sz val="11"/>
        <rFont val="Arial Narrow"/>
        <family val="2"/>
        <charset val="1"/>
      </rPr>
      <t>debljine 2-5 mm, sve u skladu sa uputstvima proizvođača. Materijal mora biti pogodan za obradu horizontalnih i vertikalnih površina, velike čvrstoče i otpornosti na habanje, te jednostavan za održavanje. Obrada obuhvaća sve stepenice i podeste.</t>
    </r>
  </si>
  <si>
    <t>XVII.</t>
  </si>
  <si>
    <t>STAKLARSKI RADOVI</t>
  </si>
  <si>
    <r>
      <t>Staklena ograda –</t>
    </r>
    <r>
      <rPr>
        <sz val="11"/>
        <rFont val="Arial Narrow"/>
        <family val="2"/>
        <charset val="1"/>
      </rPr>
      <t xml:space="preserve"> nabava doprema i montaža elemenata staklene ograde I kata visine 1 m , od poda .  Staklo kaljeno , lamlirano 10+10 mm, prozirno, sa inox pričvsnim detalje bočno na međukatnu  konstrukciju.Ukupna visina stakla 1,35 m.</t>
    </r>
  </si>
  <si>
    <t>ALU BRAVARIJA</t>
  </si>
  <si>
    <t>STOLARSKI RADOVI</t>
  </si>
  <si>
    <t>SUHA GRADNJA</t>
  </si>
  <si>
    <t>Euro</t>
  </si>
  <si>
    <r>
      <t>Rušenje drveća i grmlja</t>
    </r>
    <r>
      <rPr>
        <sz val="11"/>
        <rFont val="Arial Narrow"/>
        <family val="2"/>
        <charset val="1"/>
      </rPr>
      <t xml:space="preserve">, sve vegetacije na površini zahvata (osim onih stabala koja se zadržavaju prema nacrtu). Rezanje granja, rušenje drveća i grmlja, čupanje panjeva i korijenja, uklanjanje krupnog otpada, odvoz na deponiju. Obračun po m2 pripremljene površine. </t>
    </r>
  </si>
  <si>
    <r>
      <t>Zaštita postojećuh stabala</t>
    </r>
    <r>
      <rPr>
        <sz val="11"/>
        <rFont val="Arial Narrow"/>
        <family val="2"/>
        <charset val="1"/>
      </rPr>
      <t xml:space="preserve"> koja se uklapaju u novouređeni okoliš u periodu izvođenja građevinskih radovima drvenom oplatom ili sl. </t>
    </r>
  </si>
  <si>
    <r>
      <t>Geodetsko iskolčenje sportskih terena</t>
    </r>
    <r>
      <rPr>
        <sz val="11"/>
        <rFont val="Arial Narrow"/>
        <family val="2"/>
        <charset val="1"/>
      </rPr>
      <t xml:space="preserve"> i kompletnog okoliša, osiguranje i održavanje iskolčenih  točaka, te izrada elaborata o iskolčenju.</t>
    </r>
  </si>
  <si>
    <r>
      <t>Geodetsko praćenje gradnje okoliša i izrada elaborata izvedenog stanja .</t>
    </r>
    <r>
      <rPr>
        <sz val="11"/>
        <rFont val="Arial Narrow"/>
        <family val="2"/>
        <charset val="1"/>
      </rPr>
      <t xml:space="preserve"> Obuhvaća sav rad na pračenju građenja te na održavanju točaka operativnog poligona i repera, i svih njenih sastavnih dijelova, objekata u trasi i preko trase uključujući instalacije; sva mjerenja u vezi prijenosa podataka iz projekta na teren i obrnuto; postavljanje i održavanje iskolčenih oznaka i ploča s oznakama stacionaža na terenu od početka radova do predaje svih radova investitoru.</t>
    </r>
  </si>
  <si>
    <r>
      <t xml:space="preserve">Površinski iskop humusa </t>
    </r>
    <r>
      <rPr>
        <sz val="11"/>
        <rFont val="Arial Narrow"/>
        <family val="2"/>
        <charset val="1"/>
      </rPr>
      <t>u debljini sloja od 10-20 cm te prijevoz materijala na stalno ili privremeno odlagalište koje osigurava i održava izvođač radova. Tijekom iskopa voditi računa da bude omogućena popračna i uzdužna odvodnja.Iskop se izvodi strojno a po potrebi manji dijelovi ručno. Sa istim materijalom se kasnije vrši ugradnja na zelene površine. Obračun stvarno iskopanog humusa u sraslom stanju.</t>
    </r>
  </si>
  <si>
    <r>
      <t xml:space="preserve">Široki strojni iskop materijala "C" kategorije, </t>
    </r>
    <r>
      <rPr>
        <sz val="11"/>
        <rFont val="Arial Narrow"/>
        <family val="2"/>
        <charset val="1"/>
      </rPr>
      <t>debljine 20 cm</t>
    </r>
    <r>
      <rPr>
        <b/>
        <sz val="11"/>
        <rFont val="Arial Narrow"/>
        <family val="2"/>
        <charset val="1"/>
      </rPr>
      <t xml:space="preserve"> </t>
    </r>
    <r>
      <rPr>
        <sz val="11"/>
        <rFont val="Arial Narrow"/>
        <family val="2"/>
        <charset val="1"/>
      </rPr>
      <t>radi izrade nosivog sloja – posteljice sportskih igrališta i okoliša. Zemlju je potrebno odvesti sa gradilišta na gradsku deponiju udaljenu do 5 km. Obračun u sraslom stanju.</t>
    </r>
  </si>
  <si>
    <r>
      <t xml:space="preserve">Strojni iskop materijala "C" kategorije </t>
    </r>
    <r>
      <rPr>
        <sz val="11"/>
        <rFont val="Arial Narrow"/>
        <family val="2"/>
        <charset val="1"/>
      </rPr>
      <t>za temelje ukrasne ograde, zidova i stepenica tribina, košarkaške konstrukcije, potpornih zidova i zidića  i sl.</t>
    </r>
  </si>
  <si>
    <r>
      <t xml:space="preserve">Planiranje i zbijanje posteljice </t>
    </r>
    <r>
      <rPr>
        <sz val="11"/>
        <rFont val="Arial Narrow"/>
        <family val="2"/>
        <charset val="1"/>
      </rPr>
      <t>odgovarajućim sredstvima za zbijanje sa traženim stupnjem zbijenosti u odnosu na standardni Proctorov postupak – 97 % .</t>
    </r>
  </si>
  <si>
    <r>
      <t xml:space="preserve">Nabava i postava Geotekstila </t>
    </r>
    <r>
      <rPr>
        <sz val="11"/>
        <rFont val="Arial Narrow"/>
        <family val="2"/>
        <charset val="1"/>
      </rPr>
      <t>tip 300 g/m2.Geotekstil se postavlja na izravnatu i zbijenu podlogu sa preklopima od 15 cm , koji se postavljaju u smjeru nasipavanja materijala.</t>
    </r>
  </si>
  <si>
    <r>
      <t>Izrada nasipa – posteljice od kamenog materijala –</t>
    </r>
    <r>
      <rPr>
        <sz val="11"/>
        <rFont val="Arial Narrow"/>
        <family val="2"/>
        <charset val="1"/>
      </rPr>
      <t xml:space="preserve"> stavka obuhvaća dobavu,prijevoz , nasipavanje ,razastiranje te planiranje i zbijanje .Za nasip koristiti kameni materijal granulacije 0-60 mm. Nasip je debljine 30 cm.Stupanj zbijenosti u odnosu na standardni Proctorov postupak Sz=100 %.U sklopu ove stavke voditu računa o projektiranim nagibima radi površinske odvodnje.</t>
    </r>
  </si>
  <si>
    <r>
      <t xml:space="preserve">Izrada nosivog tamponskog sloja </t>
    </r>
    <r>
      <rPr>
        <sz val="11"/>
        <rFont val="Arial Narrow"/>
        <family val="2"/>
        <charset val="1"/>
      </rPr>
      <t>atestiranog kamenog materijala granulacije 0-32 mm</t>
    </r>
    <r>
      <rPr>
        <b/>
        <sz val="11"/>
        <rFont val="Arial Narrow"/>
        <family val="2"/>
        <charset val="1"/>
      </rPr>
      <t xml:space="preserve">. </t>
    </r>
    <r>
      <rPr>
        <sz val="11"/>
        <rFont val="Arial Narrow"/>
        <family val="2"/>
        <charset val="1"/>
      </rPr>
      <t>Stavka obuhvaća dobavu, prijevoz, nasipavanje, razastiranje te planiranje i zbijanje tamponskog sloja debljine 20 cm. Stupanj zbijenosti u odnosu na standardni Proctorov postupak Sz=100 %. Tamposki sloj služi kao podloga za betonske ploče okoliša te kao podloge za postavu tlakovaca. Posebnu pažnju obratiti na projektiranje nagibe.</t>
    </r>
  </si>
  <si>
    <r>
      <t xml:space="preserve">Odvoz preostalog materijala </t>
    </r>
    <r>
      <rPr>
        <sz val="11"/>
        <rFont val="Arial Narrow"/>
        <family val="2"/>
        <charset val="1"/>
      </rPr>
      <t>iz iskopa nakon nasipanja . Utovar i odvoz materijala sa privremene deponije ili gradilišta na gradsku deponiju udaljenu do 20  km. Materijal se transportira kamionima s istovarom na prevrtanje (kipanje). Utovar se vrši ručno. Cijenom obuhvatiti plaćanje naknade gradskoj deponiji kao i ostale posredne i neposredne troškove.</t>
    </r>
  </si>
  <si>
    <r>
      <t xml:space="preserve">Nabava i ugradnje humusa </t>
    </r>
    <r>
      <rPr>
        <sz val="11"/>
        <rFont val="Arial Narrow"/>
        <family val="2"/>
        <charset val="1"/>
      </rPr>
      <t>u sloji od 10-15 cm na pozicije prema projektu okoliša.</t>
    </r>
  </si>
  <si>
    <t>korito za bilje uz potporni zid</t>
  </si>
  <si>
    <t>humus između redova tlakovca pažljivo ugraditi a tlakovac metlanjem ošistiti</t>
  </si>
  <si>
    <t>humus za travnjake – poz 2</t>
  </si>
  <si>
    <t>humus za gredice</t>
  </si>
  <si>
    <t>humus za površine sa biljem</t>
  </si>
  <si>
    <r>
      <t xml:space="preserve">Nabava i ugradnja finog pijeska </t>
    </r>
    <r>
      <rPr>
        <sz val="11"/>
        <rFont val="Arial Narrow"/>
        <family val="2"/>
        <charset val="1"/>
      </rPr>
      <t>u jamu za skok u dalj. Debljina sloja  20 cm</t>
    </r>
    <r>
      <rPr>
        <b/>
        <sz val="11"/>
        <rFont val="Arial Narrow"/>
        <family val="2"/>
        <charset val="1"/>
      </rPr>
      <t xml:space="preserve"> </t>
    </r>
    <r>
      <rPr>
        <sz val="11"/>
        <rFont val="Arial Narrow"/>
        <family val="2"/>
        <charset val="1"/>
      </rPr>
      <t xml:space="preserve"> ispod kojeg se ugrađuje geotekstil. Jama je dimenzija 6x2,5 m.</t>
    </r>
  </si>
  <si>
    <t>BETONSKI RADOVI</t>
  </si>
  <si>
    <r>
      <t>AB  Trakasti temelji</t>
    </r>
    <r>
      <rPr>
        <sz val="11"/>
        <rFont val="Arial Narrow"/>
        <family val="2"/>
        <charset val="1"/>
      </rPr>
      <t xml:space="preserve"> - Nabava, doprema i ugradnja betona razreda tlačne čvrstoće C30/37 za izvedbu armiranobetonskih trakastih  temelja za ukrasnu ogradu, zidove  tribina, potprne zidiće. Radovi na izradi uključuju izradu podložnog sloja betona, izradu oplate, armiranje i betoniranje temelja, postavu anker ploča, sve do gotovog temelja. U jediničnu cijenu uključen sav rad i pomoćni materijal za funkcionalnu izvedbu temelja.</t>
    </r>
  </si>
  <si>
    <t>temelji ukrasne ograde – olovke dim 40x40 cm</t>
  </si>
  <si>
    <t>temelji potpornog zida uz školu presjeka 120x40  cm</t>
  </si>
  <si>
    <t>temelji potpornog zida sa klupicom na školskog trga</t>
  </si>
  <si>
    <r>
      <t>AB Temelji samci</t>
    </r>
    <r>
      <rPr>
        <sz val="11"/>
        <rFont val="Arial Narrow"/>
        <family val="2"/>
        <charset val="1"/>
      </rPr>
      <t xml:space="preserve"> Nabava, doprema i ugradnja betona razreda tlačne čvrstoće C30/37 za izvedbu armiranobetonskog temelja samaca  razne igrališne opreme. Radovi na izradi uključuju, izradu podložnog sloja betona, izradu oplate, armiranje i betoniranje temelja, ugradnja anker ploča, sve do gotovog temelja. U jediničnu cijenu uključen sav rad i pomoćni materijal za funkcionalnu izvedbu temelja.</t>
    </r>
  </si>
  <si>
    <t>temelji konstrukcije koša za košarku</t>
  </si>
  <si>
    <t>temelji stupova za odbojku</t>
  </si>
  <si>
    <t>temelji ljuljačka dim 100x50x40, kom 3</t>
  </si>
  <si>
    <t>nadtemelji trokutastog presjeka 40x12x15 cm, kom 10</t>
  </si>
  <si>
    <r>
      <t xml:space="preserve">AB Betoniranje raznih zidova i zidića </t>
    </r>
    <r>
      <rPr>
        <sz val="11"/>
        <rFont val="Arial Narrow"/>
        <family val="2"/>
        <charset val="1"/>
      </rPr>
      <t>betonom razreda tlačne čvrstoće C30/37. Radovi na izradi uključuju,  izradu dvostrane glatke oplate, postavu armature i betoniranje sa vibriranjem, te vlaženje betona. Rubove betonskog zidića ukositi. U jediničnu cijenu uključen sav rad i pomoćni materijal za funkcionalnu izvedbu.</t>
    </r>
  </si>
  <si>
    <t xml:space="preserve">ogradni zid – olovke dim. 20X70 </t>
  </si>
  <si>
    <r>
      <t xml:space="preserve">Betoniranje potpornih AB zidova na školskom trgu </t>
    </r>
    <r>
      <rPr>
        <sz val="11"/>
        <rFont val="Arial Narrow"/>
        <family val="2"/>
        <charset val="1"/>
      </rPr>
      <t xml:space="preserve"> betonom razreda tlačne čvrstoće C30/37. Zid je presjeka 20x100 cm, a na vrhu se formira horizontalna AB ploča presjeka 50x10 cm sa zakošenim gornjim bridovima a koja će služiti kao klupica. Radovi na izradi uključuju,  izradu dvostrane glatke oplate, postavu armature i betoniranje sa vibriranjem, te vlaženje betona.Sa donje strane klupice načiniti kanalić za LED rasvjetu. U jediničnu cijenu uključen sav rad i materijal kao i njega betona. U sklopu  betoniranja ugraditi elemente čelične ograde.</t>
    </r>
  </si>
  <si>
    <r>
      <t xml:space="preserve">Betoniranje  AB potpornog  zida uz školsko igralište  </t>
    </r>
    <r>
      <rPr>
        <sz val="11"/>
        <rFont val="Arial Narrow"/>
        <family val="2"/>
        <charset val="1"/>
      </rPr>
      <t xml:space="preserve"> betonom razreda tlačne čvrstoće C30/37. Radovi na izradi uključuju ,  izradu dvostrane glatke oplate, postavu armature i betoniranje sa vibriranjem, te vlaženje betona. Rubove betonskog zidića ukositi . U jediničnu cijenu uključen sav rad i pomoćni materijal za funkcionalnu izvedbu.U sklopu betoniranja potrebno je ugraditi elemente čelične ograde.</t>
    </r>
  </si>
  <si>
    <t>zid uz školu presjeka 20x190 cm</t>
  </si>
  <si>
    <r>
      <t xml:space="preserve">Betoniranje AB stepenica </t>
    </r>
    <r>
      <rPr>
        <sz val="11"/>
        <rFont val="Arial Narrow"/>
        <family val="2"/>
        <charset val="1"/>
      </rPr>
      <t xml:space="preserve"> betonom razreda tlačne čvrstoće C30/37. Radovi na izradi uključuju, izradu  oplate stepenica, postavu armature i betoniranje sa vibriranjem, te njegu betona. U jediničnu cijenu uključen sav rad i pomoćni materijal za funkcionalnu izvedbu.</t>
    </r>
  </si>
  <si>
    <t xml:space="preserve">stepenice uz pločnik škole </t>
  </si>
  <si>
    <r>
      <t xml:space="preserve">Betoniranje AB podloga raznih </t>
    </r>
    <r>
      <rPr>
        <sz val="11"/>
        <rFont val="Arial Narrow"/>
        <family val="2"/>
        <charset val="1"/>
      </rPr>
      <t xml:space="preserve"> betonom razreda čvrstoće C30/37, debljine 10 cm Radovi na izradi uključuju ,  izradu oplate za rubove ploče,  postavu armature i betoniranje sa vibriranjem, te njegu betona. U jediničnu cijenu uključen sav rad i pomoćni materijal za funkcionalnu izvedbu .</t>
    </r>
  </si>
  <si>
    <t>podloga oko škole – za tlakovce</t>
  </si>
  <si>
    <t>podloga zaletne staze za  skok u dalj</t>
  </si>
  <si>
    <r>
      <t xml:space="preserve">Betoniranje AB podloge multifunkcionalnog igrališta </t>
    </r>
    <r>
      <rPr>
        <sz val="11"/>
        <rFont val="Arial Narrow"/>
        <family val="2"/>
        <charset val="1"/>
      </rPr>
      <t>betonom razreda tlačne čvrstoće C30/37, debljine 10 cm Radovi na izradi ploče  uključuju,  izradu oplate za rubove ploče, postavu armature i betoniranje sa vibriranjem, njegu betona i izrada dilatacija. Površinski sloj betona fino zagladiti. Betonsku ploču također pravilno dilatirati prema projektu. U jediničnu cijenu uključen sav rad i pomoćni materijal za funkcionalnu izvedbu. Posebnu pažnju obratiti na nagive površine prema kanalima za odvodnju.</t>
    </r>
  </si>
  <si>
    <r>
      <t xml:space="preserve">Betoniranje AB podloge školskog trga  </t>
    </r>
    <r>
      <rPr>
        <sz val="11"/>
        <rFont val="Arial Narrow"/>
        <family val="2"/>
        <charset val="1"/>
      </rPr>
      <t>betonom razreda tlačne čvrstoće C30/37, debljine 15 cm. Radovi na izradi ploče  uključuju, izradu oplate za rubove ploče,  postavu armature i betoniranje sa vibriranjem, njegu betona i izrada dilatacija. Površinski sloj betona fino zagladiti jer je on ujedno i završni sloj poda. Betonsku ploču također pravilno dilatirati prema projektu. U jediničnu cijenu uključen sav rad i pomoćni materijal za funkcionalnu izvedbu. Posebnu pažnju obratiti na nagibe podloge za  pristupne rampe i  nagibe  prema kanalima za odvodnju.</t>
    </r>
  </si>
  <si>
    <t>izrada i pozicioniranje  dilatacionih reški</t>
  </si>
  <si>
    <t>izrada oplate za završetak ploče u obliku kružnica oko postojećih stabla različitih radijusa</t>
  </si>
  <si>
    <r>
      <t xml:space="preserve">Tipska kanalica za odvod vode  trga i igrališta  – </t>
    </r>
    <r>
      <rPr>
        <sz val="11"/>
        <rFont val="Arial Narrow"/>
        <family val="2"/>
        <charset val="1"/>
      </rPr>
      <t>dobava, doprema i ugradnja tipskih betonskih kanalica dim. 50X40x12 cm (dubina kanala 3 cm) od betona tlačne čvrstoče C30/37. Kanalice se postavljaju na betonsku podlogu od suhoga betona razreda tlačne čvrstoće C12/15, a fuge se ispunjavaju cementnim mortom. U stavku su uključeni svi popratni radovi i materijali potrebni za ugradnju. Ugraditi kanalice u traženom nagibu. U sklopu stavke nabaviti i ugraditi tipske vodolovke sa pocinčanom rešetkom.</t>
    </r>
  </si>
  <si>
    <t>kanalice za odvod vode</t>
  </si>
  <si>
    <t>tipske vodolovke sa rešetkom</t>
  </si>
  <si>
    <r>
      <t>Armatura</t>
    </r>
    <r>
      <rPr>
        <sz val="11"/>
        <rFont val="Arial Narrow"/>
        <family val="2"/>
        <charset val="1"/>
      </rPr>
      <t xml:space="preserve"> - dobava, sječenje, savijanje, vezivanje i postava armature, mreže , šipke i vilica u  kvaliteti  B500B.  Sve armaturne pozicije pripremiti i ugraditi prema  armaturnim  nacrtima. </t>
    </r>
  </si>
  <si>
    <t>ZAVRŠNE OBLOGE</t>
  </si>
  <si>
    <r>
      <t>Tartan obloga zaletne staze</t>
    </r>
    <r>
      <rPr>
        <sz val="11"/>
        <rFont val="Arial Narrow"/>
        <family val="2"/>
        <charset val="1"/>
      </rPr>
      <t xml:space="preserve"> - nabava materijala, doprema i ugradnja tartan sportske podloge na zaletnoj  stazi za skok u dalj. Tartan podloga izvodi se u dva sloja na betonsku  površinu. Dvoslojna, vodopropusna i PU površina ugrađena na licu mjesta. Donji sloj sastavljen iz crnog gumi granulata (1-4mm), vezanog sa PU vezivom koji se ugrađuje sa finišerom. Gornji sloj vodopropusni sastavljen iz PU/EPDM spraya, koji se nanosi u dva sloja u ukupnoj debljini od 12 mm, u žućkastoj  boji. Obračun po m2 izvedene površine.</t>
    </r>
  </si>
  <si>
    <r>
      <t xml:space="preserve">Tartan obloga staze za trčanja - </t>
    </r>
    <r>
      <rPr>
        <sz val="11"/>
        <rFont val="Arial Narrow"/>
        <family val="2"/>
        <charset val="1"/>
      </rPr>
      <t>nabava materijala, doprema i ugradnja tartan sportske podloge na zaletnoj  stazi za skok u dalj. Tartan podloga izvodi se u dva sloja na betonsku  površinu. Dvoslojna, vodopropusna i PU površina ugrađena na licu mjesta. Donji sloj sastavljen iz crnog gumi granulata (1-4mm), vezanog sa PU vezivom koji se ugrađuje sa finišerom. Gornji sloj vodopropusni sastavljen iz PU/EPDM spraya, koji se nanosi u dva sloja u ukupnoj debljini od 12 mm, u 5 boja ( plava,zelena,žuta,narančasta i crvena – boje iz standardne palete proizvođača) . Traka u boji je širine 100 cm i svaka boja predstavlja traku za trkača. Obračun po m2 izvedene površine.</t>
    </r>
  </si>
  <si>
    <r>
      <t>Nogostup oko škole</t>
    </r>
    <r>
      <rPr>
        <sz val="11"/>
        <rFont val="Arial Narrow"/>
        <family val="2"/>
        <charset val="1"/>
      </rPr>
      <t xml:space="preserve"> - nabava, dobava i polaganje prefabriciranih betonskih opločnika – </t>
    </r>
    <r>
      <rPr>
        <b/>
        <sz val="11"/>
        <rFont val="Arial Narrow"/>
        <family val="2"/>
        <charset val="1"/>
      </rPr>
      <t>«tlakovca»</t>
    </r>
    <r>
      <rPr>
        <sz val="11"/>
        <rFont val="Arial Narrow"/>
        <family val="2"/>
        <charset val="1"/>
      </rPr>
      <t>. Betonski elementi u sivkastoj boji, dim 20x10x7  cm ili sličnih dimezija. Predvidjeti slaganje s pomakom vertikalnih fuga za 1/3 dužine. Širina fuge 2-4 mm. Fuge se izvode kvarcnim pijeskom granulacije 0-2 mm. Elementi se polažu na sloj pijeska u debljini 3 cm. Nakon postave pobršinu lagano zbiti gumenim čekićem ili pločom za sabijanje sa gumenom zaštitom.</t>
    </r>
  </si>
  <si>
    <t xml:space="preserve">Tlakovac </t>
  </si>
  <si>
    <r>
      <t xml:space="preserve">Betonski rubnjak </t>
    </r>
    <r>
      <rPr>
        <sz val="11"/>
        <rFont val="Arial Narrow"/>
        <family val="2"/>
        <charset val="1"/>
      </rPr>
      <t>– nabava, doprema i postava tipskog betonskog rubnjaka dim. 25X5 cm sa zaobljenim vrhom, koji se polaže u svježi beton.</t>
    </r>
  </si>
  <si>
    <t>rubnjak koritom za bilje</t>
  </si>
  <si>
    <t xml:space="preserve">rubnjak gredica </t>
  </si>
  <si>
    <t>rubnjak površina sa tlakovcima</t>
  </si>
  <si>
    <r>
      <t xml:space="preserve">Podloge tlakovac-trava (25) </t>
    </r>
    <r>
      <rPr>
        <sz val="11"/>
        <rFont val="Arial Narrow"/>
        <family val="2"/>
        <charset val="1"/>
      </rPr>
      <t xml:space="preserve">- nabava, dobava i polaganje prefabriciranih betonskih opločnika – </t>
    </r>
    <r>
      <rPr>
        <b/>
        <sz val="11"/>
        <rFont val="Arial Narrow"/>
        <family val="2"/>
        <charset val="1"/>
      </rPr>
      <t>«tlakovca»</t>
    </r>
    <r>
      <rPr>
        <sz val="11"/>
        <rFont val="Arial Narrow"/>
        <family val="2"/>
        <charset val="1"/>
      </rPr>
      <t xml:space="preserve">. Betonski elementi u sivkastoj boji, dim 20x10x7  cm ili sličnih dimezija. Predvidjeti slaganje s pomakom vertikalnih fuga za 1/3 dužine. Širina fuge 2-4 mm. Fuge se izvode kvarcnim pijeskom granulacije 0-2 mm. Elementi se polažu na sloj pijeska u debljini 3 – 5 cm, na načine da se između redova tlakovca ostavljaju redovi za humus odnosno travnjak. Nakon postave površinu lagano zbiti gumenim čekićem ili pločom za sabijanje sa gumenom zaštitom. Nakon sabijanja fuge se ponovo zapunjavaju i čiste metlom. </t>
    </r>
  </si>
  <si>
    <t>tlakovac pristupne rampe</t>
  </si>
  <si>
    <t>tlakovac platoa ispred gredica</t>
  </si>
  <si>
    <t>LIČILAČKI RADOVI</t>
  </si>
  <si>
    <r>
      <t>Ličenje ograde – OLOVKE ,</t>
    </r>
    <r>
      <rPr>
        <sz val="11"/>
        <rFont val="Arial Narrow"/>
        <family val="2"/>
        <charset val="1"/>
      </rPr>
      <t xml:space="preserve"> kvalitetnom bojom otpornom u minimalno 3 sloja, otpornom na vanjske utjecaje na način da svaka olovka  ima drugu boju. Raspon boja obuhvaća cijeli spektar boja. Stožasti dio "olovke" se boja u antracit sivu boju sa zrnatim efektom kao simulacija za grafitni vrh olovke. Olovke su visine 170 cm, promjer cijevi 10 cm.</t>
    </r>
  </si>
  <si>
    <r>
      <t xml:space="preserve">Ličenje metalnih pocinčanih ograda </t>
    </r>
    <r>
      <rPr>
        <sz val="11"/>
        <rFont val="Arial Narrow"/>
        <family val="2"/>
        <charset val="1"/>
      </rPr>
      <t>bojom za metal, tehnologijom prema uputstvu proizvođača, boja siva antracit sa metal efektom.</t>
    </r>
  </si>
  <si>
    <t>ograda uz  pločnik škole visine 110 cm</t>
  </si>
  <si>
    <t>ograde na školskom trgu visine 45 cm</t>
  </si>
  <si>
    <r>
      <t xml:space="preserve">Bojanje betonske površine multifunkcionalnog igrališta </t>
    </r>
    <r>
      <rPr>
        <sz val="11"/>
        <rFont val="Arial Narrow"/>
        <family val="2"/>
        <charset val="1"/>
      </rPr>
      <t xml:space="preserve">bojom za beton sa potrebnom pripremom. Bojanje se vrši u nijansama plave boje a po nacrtu iz projekta. U stavku uključiti sve potrebne radnje za kvalitetnu izvedbu. </t>
    </r>
  </si>
  <si>
    <r>
      <t xml:space="preserve">Izrada oznaka na multifunkcionalnom igralištu </t>
    </r>
    <r>
      <rPr>
        <sz val="11"/>
        <rFont val="Arial Narrow"/>
        <family val="2"/>
        <charset val="1"/>
      </rPr>
      <t xml:space="preserve">asfaltnom bojom otpornom na UV zrake, protuklizne karakteristike. U stavku je uključen sav potreban materijal i sve radnje za pripremu i izradu oanaka. </t>
    </r>
  </si>
  <si>
    <t>puna crta širine 5 cm, bijelo (rukomet)</t>
  </si>
  <si>
    <t>puna crta širine 5 cm, žuto (košarka)</t>
  </si>
  <si>
    <t>puna crta širine 5 cm, crveno (odbojka)</t>
  </si>
  <si>
    <t>puna crta širine 8 cm, bijelo (rukomet)</t>
  </si>
  <si>
    <t>puna crta širine 10 cm, žuto (košarka)</t>
  </si>
  <si>
    <t>isprekidana crta 15 +15 cm, širina 5 cm, bijelo (rukomet)</t>
  </si>
  <si>
    <t>isprekidana crta 15 +15 cm, širina 5 cm, crveno (odbojka)</t>
  </si>
  <si>
    <t>isprekidana crta 25 +25 cm, širina 5 cm, žuto (košarka)</t>
  </si>
  <si>
    <r>
      <t>Bojanje betonske površine školskog trga</t>
    </r>
    <r>
      <rPr>
        <sz val="11"/>
        <rFont val="Arial Narrow"/>
        <family val="2"/>
        <charset val="1"/>
      </rPr>
      <t xml:space="preserve"> bojom za beton sa potrebnom pripremom. Bojanje se vrši u nijansama duginih boja, a kao koncentrične linije debljine 5 cm na razmaku  50 cm  a sve prema  nacrtu iz projekta. U stavku uključiti sve potrebne radnje za kvalitetnu izvedbu. </t>
    </r>
  </si>
  <si>
    <t>HORTIKULTURA</t>
  </si>
  <si>
    <t>DOBAVA I DOPREMA RASLINJA</t>
  </si>
  <si>
    <t>broj u legendi</t>
  </si>
  <si>
    <t>Senzorni vrt</t>
  </si>
  <si>
    <t>Salvia off. - Kadulja</t>
  </si>
  <si>
    <t>Origanum majorana – Mažuran</t>
  </si>
  <si>
    <t>Calendula off. - Neven</t>
  </si>
  <si>
    <t>Fragaria – Jagoda</t>
  </si>
  <si>
    <t>Mentha – Menta</t>
  </si>
  <si>
    <t>Thymus serpyllum – Majačina dušica</t>
  </si>
  <si>
    <t>Ocimum basilicum – Bosiljak</t>
  </si>
  <si>
    <t>Stachys byzantina – Zečje uši</t>
  </si>
  <si>
    <t>Cymbopogon citratus – Limunska trava</t>
  </si>
  <si>
    <t>Ophiopogon planiscapus"Nigrescens" – Crna japanska trava</t>
  </si>
  <si>
    <t>Platycodon grandiflorus – Balončić</t>
  </si>
  <si>
    <t>Lunaria annua – Srebrenka</t>
  </si>
  <si>
    <t>Allium schoenoprasum – Luk vlasac</t>
  </si>
  <si>
    <t>Festuca Glauca – Plava vlasulja</t>
  </si>
  <si>
    <t>Taraxacum – Maslačak</t>
  </si>
  <si>
    <t>Viola – Ljubičica</t>
  </si>
  <si>
    <t>Tradescantia – Tradeskantija</t>
  </si>
  <si>
    <t>Juncus effusus spiralis – Meki šaš</t>
  </si>
  <si>
    <t>Mediteranski vrt</t>
  </si>
  <si>
    <t>A</t>
  </si>
  <si>
    <t>Rosmarinus off. "Prostratus" – Puzajući ružmarin</t>
  </si>
  <si>
    <t>Narcissus – Narcis</t>
  </si>
  <si>
    <t>Hipericum calycinum – Velecvjetna pljuskavica</t>
  </si>
  <si>
    <t>B</t>
  </si>
  <si>
    <t>Pittosporum tobira "Nana" – Pitospora</t>
  </si>
  <si>
    <t>Abelia grandiflora – Abelija</t>
  </si>
  <si>
    <t>Rhyncospermum jasminoides – Zvjezdasti jasmin</t>
  </si>
  <si>
    <t>C</t>
  </si>
  <si>
    <t>D</t>
  </si>
  <si>
    <t>Lavandula off. - Lavanda</t>
  </si>
  <si>
    <t>Helichrysum petiolare – Viseće smilje</t>
  </si>
  <si>
    <t>Vinca major – Veliki zimzelen</t>
  </si>
  <si>
    <t>Jasminum nudiflorum – Zimski jasmin</t>
  </si>
  <si>
    <t>E</t>
  </si>
  <si>
    <t>Sedum spectabile – Ranjenik</t>
  </si>
  <si>
    <t>Crocosmia – Krokozmija</t>
  </si>
  <si>
    <t>Iris germanica – Perunika</t>
  </si>
  <si>
    <t>Hosta – Hosta</t>
  </si>
  <si>
    <t>Ajuga reptans – Puzava ivica</t>
  </si>
  <si>
    <t>Perovskia atriplicifolia – Ruska kadulja</t>
  </si>
  <si>
    <t>Gredice s ljekovitim biljem</t>
  </si>
  <si>
    <t>Helichrysum italicum –  Smilje</t>
  </si>
  <si>
    <t>Matricaria chamomilla – Kamilica</t>
  </si>
  <si>
    <t>Physalis alkekengi – Šumska mjehurica</t>
  </si>
  <si>
    <t>Achilelea millefolium – Stolisnik</t>
  </si>
  <si>
    <t>Drveće</t>
  </si>
  <si>
    <t>Cercis siliquastrum – Judino drvo</t>
  </si>
  <si>
    <t>Ceratonia siliqua – Rogač</t>
  </si>
  <si>
    <t>Magnolia x soulangiana – Magnolija</t>
  </si>
  <si>
    <t>Korita s penjačicama</t>
  </si>
  <si>
    <t>Houttuynia cordata – Biljka kameleon</t>
  </si>
  <si>
    <t>Lukovice mix</t>
  </si>
  <si>
    <t>Campsis radicans – Tekoma</t>
  </si>
  <si>
    <t>Parthenocissus tricuspidata – Lozica</t>
  </si>
  <si>
    <t>SADNJA STABLA</t>
  </si>
  <si>
    <t>Iskop sadnih jama na pripremljenim površinama. Sadnja uz prihranu zrelim stajskim gnojem,  u količini od 5 % volumena jame, zatrpavanje, postavljanje kolca za potporu. Jednokratno inicijalno zalijevanje. Obračun po 1 kom - komplet bez raslinja.</t>
  </si>
  <si>
    <t xml:space="preserve"> - jama 100 x100 x 80 cm</t>
  </si>
  <si>
    <t>SADNJA GRMLJA</t>
  </si>
  <si>
    <t>Iskop sadnih jama na pripremljenim površinama.Sadnja uz prihranu zrelim stajskim gnojem,u količini od 5% jame, zatrpavanje.Jednokratno inicijalno zaljevanje.Obračun po kom bez raslinja</t>
  </si>
  <si>
    <t>jama 50x50x50</t>
  </si>
  <si>
    <t>jama 30x30x30</t>
  </si>
  <si>
    <t>SADNJA NISKOG GRMLJA I TRAJNICA</t>
  </si>
  <si>
    <t>Sadnja bilja na prethodno pripremljene površine uz prihranu zrelim stajskim gnojem. Jednokratno inicijalno zalijevanje. Obračun po m2 – komplet bez raslinja.</t>
  </si>
  <si>
    <t>MALIČIRANJE SADNIH PLOHA</t>
  </si>
  <si>
    <t>Dobava, doprema i razastiranje supstrata u kombinaciji humusne zemlje i vulkanskog kamena u sloju od 3 cm na svim sadnim plohama uključujući i pojedinačna stabla te skupine grmlja. Obračun po 1 m2 malčirane površine</t>
  </si>
  <si>
    <t>SADNJA TRAVE</t>
  </si>
  <si>
    <t>Priprema površina na kojima je postavljena zemlja, nabava i razastiranje sjemena za travu, zalijevanje.</t>
  </si>
  <si>
    <r>
      <t xml:space="preserve">Ograde po betonskim zidovima – </t>
    </r>
    <r>
      <rPr>
        <sz val="11"/>
        <rFont val="Arial Narrow"/>
        <family val="2"/>
        <charset val="1"/>
      </rPr>
      <t>nabava, izrada i doprema na licu mjesta čelične ograde koja se sastoji od 2  horizontalna pravokutna profila 20x60 mm sa vertikalnom ispunom šipkama Φ 10 mm, na udaljenosti svakih 10 cm. U sklopu konstrukcije predvidjeti stupove sa sidrima za ugradnju u beton. Ograde se obrađuju vrućim cinčanjem.</t>
    </r>
  </si>
  <si>
    <r>
      <t xml:space="preserve">Ograda po rubu parcele - OLOVKE – </t>
    </r>
    <r>
      <rPr>
        <sz val="11"/>
        <rFont val="Arial Narrow"/>
        <family val="2"/>
        <charset val="1"/>
      </rPr>
      <t>nabava, izrada i doprema na licu mjesta čelične ograde koja se sastoji vertikalnih okruglih cijevi  profila 100 mm koja je kapa stožac , sve izvedeno u obliku olovke. Cijevi se postavljaju na udaljenosti svakih 10 cm a u gornjoj zoni su ukrućene šipkom 6 mm. U sklopu konstrukcije predvidjeti sidrene pločice  za ugradnju u beton. Cijevi se naknadno zavaruju na pločice. Cijevi su duljine 170 cm, a isporučuju se već zaštićene temeljnom bojom.</t>
    </r>
  </si>
  <si>
    <r>
      <t xml:space="preserve">Žardinjera na školskom trgu – </t>
    </r>
    <r>
      <rPr>
        <sz val="11"/>
        <rFont val="Arial Narrow"/>
        <family val="2"/>
        <charset val="1"/>
      </rPr>
      <t>nabava , izrada i ugradnja žardinjere koja se sastoji od više elemenata nepravilnog oblika. Materijal za izradu je čelični lim debljine 4 mm, obrađen specijalnom tehnikom protiv korozije – CORTEN.Elementi žardinjere se izvode bez dna.Sve prema detaljnom nacrtu. Elementi žardinjere se postavljaju na poziciju u uvaljanu posteljicu a prije betoniranja ploče platoa. Oblik mora odgovarati projektiranom te razmaci elemenata također. Prije betoniranja treba žardinjeru u potpunosti zaštititi od prljanja.Kasnije se žardinjere pune humusom.</t>
    </r>
  </si>
  <si>
    <r>
      <t xml:space="preserve">Čelični prstenovi oko stabla na školskom trgu  – </t>
    </r>
    <r>
      <rPr>
        <sz val="11"/>
        <rFont val="Arial Narrow"/>
        <family val="2"/>
        <charset val="1"/>
      </rPr>
      <t>nabava, izrada,  doprema i postava dva koncentrična čelična prstena raznih radijusa zajedno sa nosačima.  Prstenovi se izvode od čeličnog lima debljine 5 mm, presjeka prema nacrtu. Završna obrada je vruće cinčanje. U sklopu stavke predviđeni čelični oslonci koji se djelomično postavljaju u betonsku podlogu. Između prstenova je razmak od 5 cm za prolaz vode. Širine prstenova – 20 i 15 cm.</t>
    </r>
  </si>
  <si>
    <t>prstenovi radijusa 190/215 cm</t>
  </si>
  <si>
    <t>prstenovi radijusa 155/180 cm</t>
  </si>
  <si>
    <t>prstenovi radijusa 130/160 cm</t>
  </si>
  <si>
    <t>UREĐENJE OKOLIŠA – REKAPITULACIJA</t>
  </si>
  <si>
    <t>ARMIRANO-BETONSKI RADOVI</t>
  </si>
  <si>
    <t xml:space="preserve">ZAVRŠNE OBLOGE </t>
  </si>
  <si>
    <t xml:space="preserve">UKUPNO RADOVI KOD VANJSKOG VODOVODA: </t>
  </si>
  <si>
    <t>UKUPNO OSTALI RADOVI</t>
  </si>
  <si>
    <t>1.6.</t>
  </si>
  <si>
    <r>
      <t xml:space="preserve"> </t>
    </r>
    <r>
      <rPr>
        <sz val="7"/>
        <rFont val="Times New Roman"/>
        <family val="1"/>
        <charset val="238"/>
      </rPr>
      <t xml:space="preserve">           </t>
    </r>
    <r>
      <rPr>
        <sz val="10"/>
        <rFont val="Arial"/>
        <family val="2"/>
        <charset val="238"/>
      </rPr>
      <t> </t>
    </r>
  </si>
  <si>
    <t>kom.</t>
  </si>
  <si>
    <r>
      <t xml:space="preserve"> </t>
    </r>
    <r>
      <rPr>
        <sz val="7"/>
        <rFont val="Times New Roman"/>
        <family val="1"/>
        <charset val="238"/>
      </rPr>
      <t xml:space="preserve">           </t>
    </r>
    <r>
      <rPr>
        <sz val="10"/>
        <rFont val="Arial"/>
        <family val="2"/>
        <charset val="238"/>
      </rPr>
      <t>komore</t>
    </r>
  </si>
  <si>
    <t>m</t>
  </si>
  <si>
    <r>
      <t xml:space="preserve"> </t>
    </r>
    <r>
      <rPr>
        <sz val="7"/>
        <rFont val="Times New Roman"/>
        <family val="1"/>
        <charset val="238"/>
      </rPr>
      <t xml:space="preserve">           </t>
    </r>
    <r>
      <rPr>
        <sz val="10"/>
        <rFont val="Arial"/>
        <family val="2"/>
        <charset val="238"/>
      </rPr>
      <t>cjevovodi</t>
    </r>
  </si>
  <si>
    <r>
      <t xml:space="preserve"> </t>
    </r>
    <r>
      <rPr>
        <sz val="10"/>
        <rFont val="Arial"/>
        <family val="2"/>
        <charset val="238"/>
      </rPr>
      <t xml:space="preserve">Katastarsko snimanje izvedenog cjevovoda i zasunskih komora sa ucrtavanjem podataka u katastarske podloge podzemnih instalacija. </t>
    </r>
  </si>
  <si>
    <t>4.</t>
  </si>
  <si>
    <t>sati</t>
  </si>
  <si>
    <r>
      <t xml:space="preserve"> </t>
    </r>
    <r>
      <rPr>
        <sz val="7"/>
        <rFont val="Times New Roman"/>
        <family val="1"/>
        <charset val="238"/>
      </rPr>
      <t xml:space="preserve">           </t>
    </r>
  </si>
  <si>
    <t>Crpljenje eventualno nadošle vode u iskopani rov. Stavkom je obuhvaćena dobava i doprema muljne pumpe i pogonskog agregata te ostala potrebna oprema za izvršenje radova na crpljenju vode. Obračun prema stvarnim efektivnim satima rada pumpe upisanih u građevinski dnevnik. dok je troškovnikom predviđeno: 1.0 sat.</t>
  </si>
  <si>
    <t>3.</t>
  </si>
  <si>
    <t>paušal</t>
  </si>
  <si>
    <t>Osiguranje postojećih podzemnih instalacija. Stavkom su obuhvaćeni svi radovi potrebni za osiguranje postojećih podzemnih instalacija na trasi cjevovoda te sav potreban materijal sa dobavom, dopremom i montažom koji je potreban da se postojeće instalacije zaštite, a da se istovremeno mogu vršiti potrebni radovi.</t>
  </si>
  <si>
    <t>2.</t>
  </si>
  <si>
    <t>Funkcionalno ispitivanje vanjske i unutarnje hidrantske mreže s dobavom potrebnog certifikata. Obračun po izvršenom ispitivanju.</t>
  </si>
  <si>
    <t>1.</t>
  </si>
  <si>
    <t>OSTALI RADOVI</t>
  </si>
  <si>
    <t>UKUPNO MONTERSKI RADOVI</t>
  </si>
  <si>
    <t>1.5.</t>
  </si>
  <si>
    <t>DN  50 mm</t>
  </si>
  <si>
    <t>DN  40 mm</t>
  </si>
  <si>
    <t xml:space="preserve">Pranje i dezinfekcija cjevovoda prema općim uputstvima nadležnog komunalnog poduzeća i tehničkim uvjetima ovog projekta. Dezinfekciju treba vršiti dok se ne postigne kvaliteta propisana Pravilnik o parametrima sukladnosti i metodama analize vode za ljudsku potrošnju (Narodne novine RH 125/13; 141/13; 128/15) o čemu treba dobaviti atest. U stavku je uračunat sav utrošak vode i dezinfekcijskog sredstva. Obračun po m. </t>
  </si>
  <si>
    <t>5.</t>
  </si>
  <si>
    <t xml:space="preserve">Ispitivanje cjevovoda na tlak vodom prema odredbama DIN-a (DIN 4279) i uputama DVGW (radni list W 322). Punjenje cjevovoda vodom i tlačenje upotrebom tlačne crpke. Uračunato vrijeme trajanja tlačne probe s preuzimanjem te pražnjenje cjevovoda. Kod ispitivanja je uključena izrada privremenih uporišta, cjelokupna montaža i demontaža kao i sav potreban materijal. Uračunati su i potrebni prijenosi ako se tlačna proba izvodi po dionicama. Tlačnu probu vršiti kod zatrpanog rova, (Izvođač može prije toga izvršiti interno ispitivanje pri odkopanom rovu uz osiguranje lomnih toćaka). Obračun po m. </t>
  </si>
  <si>
    <t xml:space="preserve">Dobava i ugradnja plastične trake za detekciju cjevovoda. Obračun po m. </t>
  </si>
  <si>
    <r>
      <t xml:space="preserve"> </t>
    </r>
    <r>
      <rPr>
        <sz val="7"/>
        <rFont val="Times New Roman"/>
        <family val="1"/>
        <charset val="238"/>
      </rPr>
      <t xml:space="preserve">           </t>
    </r>
    <r>
      <rPr>
        <sz val="10"/>
        <rFont val="Arial"/>
        <family val="2"/>
        <charset val="238"/>
      </rPr>
      <t>ZOPT EC DN50</t>
    </r>
  </si>
  <si>
    <r>
      <t xml:space="preserve"> </t>
    </r>
    <r>
      <rPr>
        <sz val="7"/>
        <rFont val="Times New Roman"/>
        <family val="1"/>
        <charset val="238"/>
      </rPr>
      <t xml:space="preserve">           </t>
    </r>
    <r>
      <rPr>
        <sz val="10"/>
        <rFont val="Arial"/>
        <family val="2"/>
        <charset val="238"/>
      </rPr>
      <t>ZOPT EA DN32</t>
    </r>
  </si>
  <si>
    <r>
      <t xml:space="preserve"> </t>
    </r>
    <r>
      <rPr>
        <sz val="7"/>
        <rFont val="Arial"/>
        <family val="2"/>
        <charset val="238"/>
      </rPr>
      <t>           V</t>
    </r>
    <r>
      <rPr>
        <sz val="10"/>
        <rFont val="Arial"/>
        <family val="2"/>
        <charset val="238"/>
      </rPr>
      <t>entil DN  50</t>
    </r>
  </si>
  <si>
    <r>
      <t xml:space="preserve"> </t>
    </r>
    <r>
      <rPr>
        <sz val="7"/>
        <rFont val="Arial"/>
        <family val="2"/>
        <charset val="238"/>
      </rPr>
      <t>           V</t>
    </r>
    <r>
      <rPr>
        <sz val="10"/>
        <rFont val="Arial"/>
        <family val="2"/>
        <charset val="238"/>
      </rPr>
      <t>entil DN  32</t>
    </r>
  </si>
  <si>
    <t xml:space="preserve">Nabava, doprema i montaža fazonskih komada i armatura, u vodomjernom oknu - iza vodomjera, za radni pritisak od 10 bara. Montaža fazonskih komada prirubnicom brtvenim gumenim prstenom ili klingeritom, uključiv sav brtveni materijal s vijcima te izolacija spojeva hladnim bitumenskim premazom. Montažu izvršiti prema priloženoj monterskoj shemi. Obračun po komadu.  </t>
  </si>
  <si>
    <t>Nabava, doprema i montaža polietilenskih cijevi (PE-100) za radni pritisak od 10 bara sa potrebnim spojnim fazonskim komadima. Stavkom su obuhvaćeni sljedeći radovi: nabava i doprema cijevi do deponije, prijevoz cijevi od deponije do trase kanala sa odlaganjem, potrebno rezanje cijevi čvorišta i lomova trase na određenu dužinu, spuštanje cijevi u rov, poravnanje cijevi u projektiranu os i uzdužni pad sa geodetskom kontrolom poravnanih cijevi, spajanje cijevi sučeonim zavarivanjem uz hidrauličko navođenje spajanog cjevovoda ili spajanje elektrospojnicama. Obračun po m' montiranog cjevovoda.</t>
  </si>
  <si>
    <t>MONTERSKI RADOVI</t>
  </si>
  <si>
    <t>UKUPNO ZEMLJANI RADOVI</t>
  </si>
  <si>
    <t>1.2.</t>
  </si>
  <si>
    <t>Odvoz i razastiranje preostalog materijala od iskopa rovova i građevinskih jama, a nakon zatrpavanja na deponiju u krugu 5 km. Obračun po m3 materijala u rastresitom stanju.</t>
  </si>
  <si>
    <t>6.</t>
  </si>
  <si>
    <t>Zatrpavanje ostatka rova i građevinskih jama do visine okolnog terena materijalom od iskopa ispod budućih zelenih površina. Zatrpavanje vršiti u slojevima debljine 20 cm uz zbijanje. Zatrpanom rovu treba dati nadvišenje koje mora biti toliko da nakon završetka sljeganja zatrpani rov ni na jednom mjestu ne bude viši od okolnog terena. Obračun po m3 ugrađenog materijala.</t>
  </si>
  <si>
    <t>Zatrpavanje ostatka rova i građevnih jama drobljencom ispod budućih prometnica. Ugrađivanje i nabijanje vršiti u slojevima od 20 cm. U stavku je uključena nabava potrebnog materijala. Obračun po m3 ugrađenog materijala.</t>
  </si>
  <si>
    <t>Zatrpavanje oko cijevi i u visini od 30 cm iznad cijevi pjeskovitim materijalom 2-8 mm. Zatrpavanju se može pristupiti nakon montaže cijevi i uspješno provedene tlačne probe. Zahtjeva se simetrično zatrpavanje i zbijanje materijala istovremeno sa obje strane cijevi. Ugrađivanje i nabijanje vršiti u slojevima od 20 cm. U stavku je uključena nabava potrebnog materijala. Obračun po m3 ugrađenog materijala.</t>
  </si>
  <si>
    <r>
      <t xml:space="preserve"> </t>
    </r>
    <r>
      <rPr>
        <sz val="10"/>
        <rFont val="Arial"/>
        <family val="2"/>
        <charset val="238"/>
      </rPr>
      <t>Nabava pjeskovitog materijala promjera zrna 2-8 mm za izradu posteljice, kao podloga za cijevi, uz mehaničko nabijanje do potrebne zbijenosti Ms=20 MN/m2. Posteljica se izvodi u dva sloja. Zbijanje izravnavajućeg sloja potrebno je vršiti istovremeno s obje strane cijevi. Na mjestima spoja cijevi potrebno je iskopati nišu širine cca 0.5 m. U stavku je uračunato geodetsko ispitivanje izvedene posteljice koje se obavezno mora izvršiti prije nego se otpočne sa sljedećom fazom radova. Obračun po m3 ugrađenog materijala u zbijenom stanju.</t>
    </r>
  </si>
  <si>
    <r>
      <t xml:space="preserve"> </t>
    </r>
    <r>
      <rPr>
        <sz val="10"/>
        <rFont val="Arial"/>
        <family val="2"/>
        <charset val="238"/>
      </rPr>
      <t>Iskop rova za polaganje cijevi i građevinske jame za građevine, širine 0.60 m i prosječne dubine 1,2 m u materijalu kategorije "B" i „C“. Iskop izvesti pravilnim odsjecanjem bočnih strana i dna rova. Materijal od iskopa deponirati na jednu stranu rova, najmanje 1.0 m od ruba rova. Predviđa se 20% iskopa izvesti ručno, a 80% strojno. U stavku je uračunato planiranje rova te geodetska kontrola iskopa rova u pogledu pravocrtnosti iskopa i dubine iskopa na dubinu i u padu predviđenu projektom, potrebno razupiranje rova i zaštitni prijelazi preko rova. Obračun po m3 iskopanog materijala.</t>
    </r>
  </si>
  <si>
    <t>UKUPNO POMOĆNI RADOVI</t>
  </si>
  <si>
    <t>1.1.</t>
  </si>
  <si>
    <t>Iskolčenje trase vodovoda prenošenjem podataka iz projekta i osiguranje iskolčenja osi. Opseg radova mora u svemu zadovoljiti potrebe građenja, kontrole radova, obračuna i drugoga. Obračun po m iskolčene trase.</t>
  </si>
  <si>
    <t>POMOĆNI RADOVI</t>
  </si>
  <si>
    <t>Napomena: Priključak vodovoda sa svim potrebnim građevinama i radnjama nije obuhvačen troškovnikom</t>
  </si>
  <si>
    <t>VANJSKI VODOVOD</t>
  </si>
  <si>
    <t>Ukupna cijena (kn)</t>
  </si>
  <si>
    <t>Jedinična mjera</t>
  </si>
  <si>
    <t>Opis stavke</t>
  </si>
  <si>
    <t>Oznaka</t>
  </si>
  <si>
    <t xml:space="preserve">UKUPNO RADOVI KOD VANJSKE KANALIZACIJE: </t>
  </si>
  <si>
    <t>2.5.</t>
  </si>
  <si>
    <t>građevine</t>
  </si>
  <si>
    <t>cjevovodi</t>
  </si>
  <si>
    <r>
      <t xml:space="preserve"> </t>
    </r>
    <r>
      <rPr>
        <sz val="10"/>
        <rFont val="Arial"/>
        <family val="2"/>
        <charset val="238"/>
      </rPr>
      <t xml:space="preserve">Katastarsko snimanje izvedene kanalizacije i revizionih okana sa ucrtavanjem podataka u katastar podzemnih instalacija. </t>
    </r>
  </si>
  <si>
    <t>Crpljenje eventualno nadošle vode u iskopani rov. Stavkom je obuhvaćena dobava i doprema muljne pumpe i pogonskog agregata te ostala potrebna oprema za izvršenje radova na crpljenju vode. Obračun prema stvarnim efektivnim satima rada pumpe upisanih u građevinski dnevnik dok je troškovnikom predviđeno 1 sat.</t>
  </si>
  <si>
    <t>Osiguranje postojećih podzemnih instalacija. Stavkom su obuhvaćeni svi radovi potrebni za osiguranje postojećih podzemnih instalacija na trasi kanalizacije te sav potreban materijal sa dobavom, dopremom i montažom koji je potreban da se postojeće instalacije zaštite, a da se istovremeno mogu vršiti potrebni radovi u rovu.</t>
  </si>
  <si>
    <t>2.4.</t>
  </si>
  <si>
    <r>
      <t xml:space="preserve"> </t>
    </r>
    <r>
      <rPr>
        <sz val="7"/>
        <rFont val="Times New Roman"/>
        <family val="1"/>
        <charset val="238"/>
      </rPr>
      <t xml:space="preserve">                                    </t>
    </r>
    <r>
      <rPr>
        <sz val="10"/>
        <rFont val="Arial"/>
        <family val="2"/>
        <charset val="238"/>
      </rPr>
      <t xml:space="preserve">sabirna cijev </t>
    </r>
    <r>
      <rPr>
        <sz val="10"/>
        <rFont val="RomanT"/>
        <charset val="238"/>
      </rPr>
      <t>∅</t>
    </r>
    <r>
      <rPr>
        <sz val="10"/>
        <rFont val="Arial"/>
        <family val="2"/>
        <charset val="238"/>
      </rPr>
      <t>400</t>
    </r>
  </si>
  <si>
    <r>
      <t xml:space="preserve"> </t>
    </r>
    <r>
      <rPr>
        <sz val="7"/>
        <rFont val="Times New Roman"/>
        <family val="1"/>
        <charset val="238"/>
      </rPr>
      <t xml:space="preserve">                                    </t>
    </r>
    <r>
      <rPr>
        <sz val="10"/>
        <rFont val="Arial"/>
        <family val="2"/>
        <charset val="238"/>
      </rPr>
      <t>završni elementi</t>
    </r>
  </si>
  <si>
    <r>
      <t xml:space="preserve"> </t>
    </r>
    <r>
      <rPr>
        <sz val="7"/>
        <rFont val="Times New Roman"/>
        <family val="1"/>
        <charset val="238"/>
      </rPr>
      <t xml:space="preserve">                                    </t>
    </r>
    <r>
      <rPr>
        <sz val="10"/>
        <rFont val="Arial"/>
        <family val="2"/>
        <charset val="238"/>
      </rPr>
      <t>uljevni elementi</t>
    </r>
  </si>
  <si>
    <r>
      <t xml:space="preserve"> </t>
    </r>
    <r>
      <rPr>
        <sz val="7"/>
        <rFont val="Times New Roman"/>
        <family val="1"/>
        <charset val="238"/>
      </rPr>
      <t xml:space="preserve">                                    </t>
    </r>
    <r>
      <rPr>
        <sz val="10"/>
        <rFont val="Arial"/>
        <family val="2"/>
        <charset val="238"/>
      </rPr>
      <t>upojni elementi</t>
    </r>
  </si>
  <si>
    <r>
      <t xml:space="preserve"> </t>
    </r>
    <r>
      <rPr>
        <sz val="7"/>
        <rFont val="Times New Roman"/>
        <family val="1"/>
        <charset val="238"/>
      </rPr>
      <t xml:space="preserve">                                    </t>
    </r>
    <r>
      <rPr>
        <sz val="10"/>
        <rFont val="Arial"/>
        <family val="2"/>
        <charset val="238"/>
      </rPr>
      <t>geotekstil</t>
    </r>
  </si>
  <si>
    <t>Dobava i ugradba upojnih elemenata prema  detaljnom nacrtu sa uljevnim i završnim elementu. Elementi se postavljaju na podlogu od dva sloja tkanog geotekstila, na pripremljenoj podlozi, a zatim prekrivaju jednim slojem netkanog geotekstila i zatrpavaju drobljencem. Uključen sav transport, montaža i sav materijal i radovi za kompletiranje upojnog bloka. Iskop i zatrpavanje su iskazani u stavci iskopa. Obračun po kompletu  izvedenog bloka.</t>
  </si>
  <si>
    <t>poklopac klase "C"</t>
  </si>
  <si>
    <t>poklopac klase "B"</t>
  </si>
  <si>
    <r>
      <t>-</t>
    </r>
    <r>
      <rPr>
        <sz val="7"/>
        <rFont val="Times New Roman"/>
        <family val="1"/>
        <charset val="238"/>
      </rPr>
      <t>       </t>
    </r>
    <r>
      <rPr>
        <sz val="10"/>
        <rFont val="Arial"/>
        <family val="2"/>
        <charset val="238"/>
      </rPr>
      <t>lijevano-željezni okrugli poklopac ø600mm odgovarajuće klase nosivosti C i D</t>
    </r>
  </si>
  <si>
    <t xml:space="preserve">-    prosječna dubina 1.91:915 m </t>
  </si>
  <si>
    <r>
      <t>-</t>
    </r>
    <r>
      <rPr>
        <sz val="7"/>
        <rFont val="Times New Roman"/>
        <family val="1"/>
        <charset val="238"/>
      </rPr>
      <t xml:space="preserve">           </t>
    </r>
    <r>
      <rPr>
        <sz val="10"/>
        <rFont val="Arial"/>
        <family val="2"/>
        <charset val="238"/>
      </rPr>
      <t xml:space="preserve">rasteretnog stožca od polimera sa temeljnim prstenom od polimera sistema TVR T ili jednakovrijedno </t>
    </r>
  </si>
  <si>
    <r>
      <t>-</t>
    </r>
    <r>
      <rPr>
        <sz val="7"/>
        <rFont val="Times New Roman"/>
        <family val="1"/>
        <charset val="238"/>
      </rPr>
      <t xml:space="preserve">           </t>
    </r>
    <r>
      <rPr>
        <sz val="10"/>
        <rFont val="Arial"/>
        <family val="2"/>
        <charset val="238"/>
      </rPr>
      <t xml:space="preserve">brtvenih prstenova </t>
    </r>
  </si>
  <si>
    <r>
      <t>-</t>
    </r>
    <r>
      <rPr>
        <sz val="7"/>
        <rFont val="Times New Roman"/>
        <family val="1"/>
        <charset val="238"/>
      </rPr>
      <t xml:space="preserve">           </t>
    </r>
    <r>
      <rPr>
        <sz val="10"/>
        <rFont val="Arial"/>
        <family val="2"/>
        <charset val="238"/>
      </rPr>
      <t xml:space="preserve">tijela okna od PP korugirane cijevi DN800 odgovarajuće dužine </t>
    </r>
  </si>
  <si>
    <r>
      <t>-</t>
    </r>
    <r>
      <rPr>
        <sz val="7"/>
        <rFont val="Times New Roman"/>
        <family val="1"/>
        <charset val="238"/>
      </rPr>
      <t xml:space="preserve">           </t>
    </r>
    <r>
      <rPr>
        <sz val="10"/>
        <rFont val="Arial"/>
        <family val="2"/>
        <charset val="238"/>
      </rPr>
      <t>PP baze sa ulazno-izlaznim priključcima odgovarajućih profila i kinetom</t>
    </r>
  </si>
  <si>
    <t xml:space="preserve">Dobava i ugradnja polipropilenskih revizijskih okna DN800. Uključen sav transport, rezanja, materijal i alat za ugradnju, kao i izrada dodatnih priključaka. Obračun po ugrađenom kompletu. Okno se sastoji od: </t>
  </si>
  <si>
    <r>
      <t>-</t>
    </r>
    <r>
      <rPr>
        <sz val="7"/>
        <rFont val="Times New Roman"/>
        <family val="1"/>
        <charset val="238"/>
      </rPr>
      <t xml:space="preserve">           </t>
    </r>
    <r>
      <rPr>
        <sz val="10"/>
        <rFont val="Arial"/>
        <family val="2"/>
        <charset val="238"/>
      </rPr>
      <t>lijevano-željezni okrugli poklopac ø600mm odgovarajuće klase nosivosti C i D</t>
    </r>
  </si>
  <si>
    <t xml:space="preserve">-       prosječna dubina 0.9 m </t>
  </si>
  <si>
    <t xml:space="preserve">Dobava i ugradnja polipropilenskih revizijskih okna DN600. Uključen sav transport, rezanja, materijal i alat za ugradnju, kao i izrada dodatnih priključaka. Obračun po ugrađenom kompletu. Okno se sastoji od: </t>
  </si>
  <si>
    <t>kompl</t>
  </si>
  <si>
    <t>Dobava i ugradnja separatora  masti biljnog i životinjskog porijekla iz centrifugalno lijevanog polietilena. Separator mora biti konstruiran, izrađen i testiran prema HRN EN 1825 "ili jednakovrijedno" nazivne veličine NS4. Separator treba biti siguran od djelovanja sila uzgona do visine podzemne vode do poklopca separatora. Unutarnji elementi separatora trebaju biti izrađeni iz PEHD-a (otpornos na masne kiseline). Separator mora imati Integriranu taložnicu zapremnine najmanje 400 litara. Za ugradnju separatora nisu potrebni nikakvi radovi betoniranja.  Pristup u separator treba biti u skladu s HRN EN 476  "ili jednakovrijedno". Priključak uljeva treba biti DN100 utični spoj s kliznom brtvom.  U stavku je uključena dobava i montaža poklopca s okvirom i dosjednim vijencem svijetlog otvora 600×600mm za lagano opterečenje te odzračna cijev s odzračnom kapom. Separator ugraditi na prije toga pripremljenu i dobro nabijenu podlogu od šljunka debljine 20 cm.</t>
  </si>
  <si>
    <t>300 mm</t>
  </si>
  <si>
    <t>200 mm</t>
  </si>
  <si>
    <t>160 mm</t>
  </si>
  <si>
    <t>Dobava i montaža, doprema i polaganje PVC kanalizacijskih cijevi debljine stijenke i kvalitete prema EN 1401-2  "ili jednakovrijedno" za SN-4: Polaganje cijevi slijedi točno prema projektu i predviđenom padu. U čitavom području položenog cjevovoda mora biti osigurana zbijena posteljica. Obračun po m izvedenog cjevovoda.</t>
  </si>
  <si>
    <t>UKUPNO BETONSKI I ARMIRANO - BETONSKI RADOVI</t>
  </si>
  <si>
    <t>2.3.</t>
  </si>
  <si>
    <t xml:space="preserve">Izrada tipskih slivnika. Ova stavka obuhvaća sve radove i materijal na izradi slivnika, betoniranje dna slivnika C25/30 debljine 20 cm, nabava, doprema i polaganje betonskih cijevi ɸ40 prema detalju, oko betonskih cijevi betonirati prsten od betona C25/30 debljine 10 cm. Uključena je i potrebna oplata, probijanje rupe u slivniku za izvedbu priključka slivnika, nabava, doprema i ugradnja (ravni tip) ljevano-željezne rešetke dimenzije 400x400 mm za opterećenje 250 kN. Dubina 1,5m. Obračun po komadu kompletno izvedenog slivnika.
</t>
  </si>
  <si>
    <t>Izrada betonskog rigola od predfabriciranih betonskih elemenata dimenzija 40x12x50 cm. Betonski kanalski elementi se polažu na betonsku podlogu C16/20 debljine 10 cm i tampon od 20 cm nabijenog šljunka. U stavku je uključena dobava betonskih elemenata, materijala potrebnog za izradu betonske podloge, potrebna rezanja elemenata, te sav potreban alat i pribor za navedene radnje. Obračun po m kompletno izvedenog kanala</t>
  </si>
  <si>
    <t>Dobava i montaža kanala za linijsku odvodnju sa krajnjim vertikalnim izljevom DN100, nosivosti C250 prema HR EN 1433 "ili jednakovrijedno". Ugradnja u garaži. Kanal je izrađen iz polimerbetona. Svjetla širina kanala je 100 mm, građevinska širina 135 mm, građevinska dužina 1000 mm, a visina 6,0 cm. Rubovi kanala ojačani sRubovi kanala ojačani su kutnikom od pocinčanog čelika debljine 4 mm koji služi kao dosjed za polaganje pokrovne rešetke. Kanal se izvodi polaganjem na podlogu 2-3 cm finog morta ili građevinskog ljepila na temeljnu ploču etaže -2 odnosno ploču etaže -1. Bočno treba kanal založiti betonom. Uključena dobava i montaža pokrovnih rešetki za opterećenje B125 prema HR EN 1433  "ili jednakovrijedno" (promet osobnih vozila), iz visokokvalitetne kompozitne plastike, mosna sa sistemom bezvijčane ukrute te čeone stijenke. Rešetka je širine 123 mm, duljine 50 cm , upojne površine 284 cm²/m. Gornji rub  rešetke se izvodi u razini 2 - 5 mm ispod kote gotove završne okolne površine. Sve sa priborom za montažu do potpune funkcionalnosti. Obračun po m</t>
  </si>
  <si>
    <t>BETONSKI I ARMIRANO-BETONSKI RADOVI</t>
  </si>
  <si>
    <t>2.2.</t>
  </si>
  <si>
    <t>7.</t>
  </si>
  <si>
    <t>Zatrpavanje preostalog dijela rova i građevinskih jama do visine okolnog terena materijalom od iskopa ispod budućih zelenih površina. Zatrpavanje vršiti u slojevima debljine 20 cm uz zbijanje. Upotreba teških nabijača i vibracionih strojeva nije dozvoljena. Zatrpanom rovu treba dati nadvišenje koje mora biti toliko da nakon završetka sljeganja zatrpani rov ni na jednom mjestu ne bude viši od okolnog terena. Obračun po m3 ugrađenog materijala.</t>
  </si>
  <si>
    <t>Zatrpavanje preostalog dijela rova i građevinskih jama do visine okolnog terena drobljencem ispod budućih prometnica. Zatrpavanje vršiti u slojevima debljine 20 cm uz zbijanje. Upotreba teških nabijača i vibracionih strojeva nije dozvoljena. Zatrpanom rovu treba dati nadvišenje koje mora biti toliko da nakon završetka sljeganja zatrpani rov ni na jednom mjestu ne bude viši od okolnog terena. Obračun po m3 ugrađenog materijala.</t>
  </si>
  <si>
    <t>Zatrpavanje oko cijevi i u visini od 30 cm iznad cijevi pjeskovito-šljunčanim materijalom 2-8 mm. Zatrpavanju se može pristupiti nakon montaže cijevi, izvedbe revizijskih okana te ispitivanja vodonepropusnosti cijelog kanalskog sustava. Zahtjeva se simetrično zatrpavanje i zbijanje materijala istovremeno sa obje strane cijevi. Ugrađivanje i nabijanje vršiti u slojevima od 20 cm. Obračun po m3 ugrađenog materijala.</t>
  </si>
  <si>
    <t>Izrada podloge te zatrpavanje elemenata retencije drobljencem granulacije 1,0-6,0 cm prema detalju. Ugrađivanje i nabijanje vršiti u slojevima od 20 cm. Uključena dobava potrebnog materijala. Obračun po m3 ugrađenog materijala.</t>
  </si>
  <si>
    <t>Nabava pjeskovitog materijala promjera zrna 0-8 mm te izrada posteljice, kao podloga za cijevi, uz mehaničko nabijanje do potrebne zbijenosti Ms=20 MN/m2 Posteljica se izvodi u dva sloja. Temeljni sloj je debljine 12-13 cm na koji se stavlja izravnavajući sloj debljine 5 cm. Ovaj drugi sloj se zbija tek nakon montaže cjevovoda. Zbijanje izravnavajućeg sloja potrebno je vršiti istovremeno s obje strane cijevi. Na mjestima spoja cijevi potrebno je iskopati nišu širine cca 0.5 m. U stavku je uračunato geodetsko i geomehaničko ispitivanje izvedene posteljice koje se obavezno mora izvršiti prije nego se otpočne sa sljedečom fazom radova. Obračun po m3 ugrađenog materijala.</t>
  </si>
  <si>
    <r>
      <t xml:space="preserve"> </t>
    </r>
    <r>
      <rPr>
        <sz val="10"/>
        <rFont val="Arial"/>
        <family val="2"/>
        <charset val="238"/>
      </rPr>
      <t>Iskop rova za polaganje cijevi, jama za građevine i upojne elemente, širine prema detalju, dubine prema kotama u uzdužnom profilu u materijalu kategorije "B" i „C“. U stavku su uključeni i iskopi za revizijska okna, vanjske linijske kanale i ostale građevine. Iskop izvesti pravilnim odsjecanjem bočnih strana i dna rova. Materijal od iskopa deponirati na jednu stranu rova, najmanje 1.0 m od ruba rova. Predviđa se 20% iskopa izvesti ručno, a 80% strojno. U stavku je uračunato planiranje rova, potrebno razupiranje rova i zaštitni prijelazi preko rova te geodetska kontrola iskopa rova u pogledu pravocrtnosti iskopa i dubine iskopa na dubinu i u padu predviđenu projektom. Obračun po m3 iskopanog materijala.</t>
    </r>
  </si>
  <si>
    <t>2.1.</t>
  </si>
  <si>
    <r>
      <t xml:space="preserve"> </t>
    </r>
    <r>
      <rPr>
        <sz val="10"/>
        <rFont val="Arial"/>
        <family val="2"/>
        <charset val="238"/>
      </rPr>
      <t>Iskolčenje trase kanalizacije prenošenjem podataka iz projekta i osiguranje iskolčenja osi. Opseg radova mora u svemu zadovoljiti potrebe građenja, kontrole radova, obračuna i drugoga. Obračun po m iskolčene trase.</t>
    </r>
  </si>
  <si>
    <t>Napomena: Priključak kanalizacije sa svim potrebnim građevinama i radnjama nije obuhvačen troškovnikom</t>
  </si>
  <si>
    <t>VANJSKA KANALIZACIJA</t>
  </si>
  <si>
    <t>UKUPNO RADOVI UNUTARNJEG VODOVODA:</t>
  </si>
  <si>
    <t>UKUPNO OSTALI RADOVI KOD UNUTARNJEG VODOVODA:</t>
  </si>
  <si>
    <t>3.3.</t>
  </si>
  <si>
    <t>Izrada projekta izvedenog stanja. Projekt izvedenog stanja mora biti rađen na računalu i predan investitoru u dva primjerka i na CD-u.</t>
  </si>
  <si>
    <t>Snimak izvedenog stanja.</t>
  </si>
  <si>
    <t>OSTALI RADOVI KOD UNUTARNJEG VODOVODA</t>
  </si>
  <si>
    <t>UKUPNO MONTAŽERSKI RADOVI KOD UNUT. VODOVODA:</t>
  </si>
  <si>
    <t>3.2.</t>
  </si>
  <si>
    <t>Ispiranje i dezinfekcija cjevovoda prema važećim propisima sa uzimanjem uzoraka i dobavom atesta o sanitarnoj ispravnosti vode. Obračun po m cjevovoda sa pozitivnim atestom.</t>
  </si>
  <si>
    <t>10.</t>
  </si>
  <si>
    <t>Tlačna proba prema važećim tehničkim propisima pod pritiskom od 15 bara u trajanju  od 2 sata uz prethodno predispitivanje pod radnim tlakom od 10,0 bara u trajanju od 24 sata odnosno prema preporuci proizvođača cijevi. Obračun po m ispitanog cijevovoda.</t>
  </si>
  <si>
    <t>9.</t>
  </si>
  <si>
    <r>
      <t xml:space="preserve">Dobava i montaža zidnih protupožarnih hidranata tipske izvedbe sa pripadajućim ventilom </t>
    </r>
    <r>
      <rPr>
        <sz val="10"/>
        <rFont val="Symbol"/>
        <family val="1"/>
        <charset val="2"/>
      </rPr>
      <t>f</t>
    </r>
    <r>
      <rPr>
        <sz val="10"/>
        <rFont val="Arial"/>
        <family val="2"/>
        <charset val="238"/>
      </rPr>
      <t>50 mm, 20,0 m trevira crijeva i univerzalnom mlaznicom prema HRN EN 671-2  "ili jednakovrijedno". Položaj hidranata treba uskladiti s projektom interijera i prema tome naručiti otvor za priključak cijevi sa bočne ili gornje strane. Obračun po komadu montiranog i kompletno opremljenog hidranta.</t>
    </r>
  </si>
  <si>
    <t>8.</t>
  </si>
  <si>
    <r>
      <t>Æ</t>
    </r>
    <r>
      <rPr>
        <sz val="10"/>
        <rFont val="Arial"/>
        <family val="2"/>
        <charset val="238"/>
      </rPr>
      <t>50 mm</t>
    </r>
  </si>
  <si>
    <r>
      <t>Æ</t>
    </r>
    <r>
      <rPr>
        <sz val="10"/>
        <rFont val="Arial"/>
        <family val="2"/>
        <charset val="238"/>
      </rPr>
      <t>32 mm</t>
    </r>
  </si>
  <si>
    <t>Dobava i montaža ravnih propusnih ventila s kosim vretenom HRN M.C5.270. ili kuglastih ventila s pipcem za pražnjenje  "ili jednakovrijedno". Obračun po ugrađenom komadu.</t>
  </si>
  <si>
    <r>
      <t>Æ</t>
    </r>
    <r>
      <rPr>
        <sz val="10"/>
        <rFont val="Arial"/>
        <family val="2"/>
        <charset val="238"/>
      </rPr>
      <t>25 mm</t>
    </r>
  </si>
  <si>
    <r>
      <t>Æ</t>
    </r>
    <r>
      <rPr>
        <sz val="10"/>
        <rFont val="Arial"/>
        <family val="2"/>
        <charset val="238"/>
      </rPr>
      <t>15 mm</t>
    </r>
  </si>
  <si>
    <t>Dobava i montaža ravnih propusnih ventila s kosim vretenom HRN M.C5.270. ili kuglastih ventila  "ili jednakovrijedno". Obračun po ugrađenom komadu.</t>
  </si>
  <si>
    <t>Dobava i montaža kutnih, propusnih ventila s filter mrežicom, kapom i rozetom. Obračun po ugrađenom kamadu.</t>
  </si>
  <si>
    <r>
      <t>Æ</t>
    </r>
    <r>
      <rPr>
        <sz val="10"/>
        <rFont val="Arial"/>
        <family val="2"/>
        <charset val="238"/>
      </rPr>
      <t>20 mm</t>
    </r>
  </si>
  <si>
    <t>Dobava i montaža ravnih, podzidnih, propusnih ventila s kapom i rozetom. Ventili mogu biti kuglasti ili s vretenom. Obračun po ugrađenom kamadu.</t>
  </si>
  <si>
    <r>
      <t>Æ</t>
    </r>
    <r>
      <rPr>
        <sz val="10"/>
        <rFont val="Arial"/>
        <family val="2"/>
        <charset val="238"/>
      </rPr>
      <t xml:space="preserve">40 mm </t>
    </r>
  </si>
  <si>
    <r>
      <t>Æ</t>
    </r>
    <r>
      <rPr>
        <sz val="10"/>
        <rFont val="Arial"/>
        <family val="2"/>
        <charset val="238"/>
      </rPr>
      <t xml:space="preserve">32 mm </t>
    </r>
  </si>
  <si>
    <r>
      <t>Æ</t>
    </r>
    <r>
      <rPr>
        <sz val="10"/>
        <rFont val="Arial"/>
        <family val="2"/>
        <charset val="238"/>
      </rPr>
      <t xml:space="preserve">25 mm </t>
    </r>
  </si>
  <si>
    <r>
      <t>Æ</t>
    </r>
    <r>
      <rPr>
        <sz val="10"/>
        <rFont val="Arial"/>
        <family val="2"/>
        <charset val="238"/>
      </rPr>
      <t>16 mm</t>
    </r>
  </si>
  <si>
    <t>Dobava i montaža PEx _Alu_PE vodovodnih cijevi za radni pritisak od 10 bara sa svim potrebnim spojnim elementima (fitinzima). Uračunat prijenos, spojni materijal (fitinzi), materijal potreban za učvršćenje cjevovoda odnosno ovješenje cjevovoda, pokretna skela za montažu te materijal za izolaciju cjevovoda od pjenaste gume klase B. Cijevi se polažu u zidovima u sanitarnim čvorovima. Obračun po m izvedenog cijevovoda.</t>
  </si>
  <si>
    <r>
      <t xml:space="preserve"> -</t>
    </r>
    <r>
      <rPr>
        <sz val="10"/>
        <rFont val="Arial"/>
        <family val="2"/>
        <charset val="238"/>
      </rPr>
      <t xml:space="preserve">neizolirani hidrantska mreža bojana uljanim naličem po izboru projektanta interijera </t>
    </r>
  </si>
  <si>
    <t xml:space="preserve">Dobava i montaža pocinčanih čeličnih cijevi za radni pritisak od 10 bara HRN C.B5.225. "ili jednokovrijedno" spajanih fitinzima od tempera liva. Uračunat prijenos, spojni materijal (fitinzi), materijal potreban za učvršćenje odnosno ovješenje cjevovoda. </t>
  </si>
  <si>
    <t>Označavanje trase instalacija vodovoda sa nanošenjem najvažnijih točaka. Obračun po m.</t>
  </si>
  <si>
    <t>MONTAŽERSKI RADOVI KOD UNUTARNJEG VODOVODA</t>
  </si>
  <si>
    <t>UKUPNO POMOĆNI RADOVI KOD UNUTAR. VODOVODA:</t>
  </si>
  <si>
    <t>3.1</t>
  </si>
  <si>
    <r>
      <t>Ø</t>
    </r>
    <r>
      <rPr>
        <sz val="10"/>
        <rFont val="Arial"/>
        <family val="2"/>
        <charset val="238"/>
      </rPr>
      <t>100mm</t>
    </r>
  </si>
  <si>
    <r>
      <t>Ø</t>
    </r>
    <r>
      <rPr>
        <sz val="10"/>
        <rFont val="Arial"/>
        <family val="2"/>
        <charset val="238"/>
      </rPr>
      <t>50mm</t>
    </r>
  </si>
  <si>
    <r>
      <t xml:space="preserve"> </t>
    </r>
    <r>
      <rPr>
        <sz val="10"/>
        <rFont val="Arial"/>
        <family val="2"/>
        <charset val="238"/>
      </rPr>
      <t>Izrada prodora kroz AB ploče d=20cm krunskom bušilicom na mjestu prolaza instalacija vodovoda. U stavku uračunato probijanje, zapunjavanje otvora nakon ugradnje cijevi trajnoplastičnim vatrootpornim materijalom te utovar, prijevoz i istovar sa razastiranjem na gradsku deponiju na udaljenost do 5 km. Obračun po kom.</t>
    </r>
  </si>
  <si>
    <t>POMOĆNI RADOVI KOD UNUTARNJEG VODOVODA</t>
  </si>
  <si>
    <t>3.1.</t>
  </si>
  <si>
    <t xml:space="preserve"> UNUTARNJI VODOVOD</t>
  </si>
  <si>
    <t>UNUTARNJA KANALIZACIJA UKUPNO:</t>
  </si>
  <si>
    <t>UKUPNO OSTALI RADOVI KOD UNUTARNJE KANALIZACIJE:</t>
  </si>
  <si>
    <t>4.3.</t>
  </si>
  <si>
    <t>Snimanje izvedenog stanja</t>
  </si>
  <si>
    <t>OSTALI RADOVI KOD UNUTARNJE KANALIZACIJE:</t>
  </si>
  <si>
    <t>UKUPNO MONTERSKI RADOVI KOD UNUT. KANALIZACIJE:</t>
  </si>
  <si>
    <t>4.2.</t>
  </si>
  <si>
    <t>Kontrola montiranog cjevovoda unutrašnje kanalizacije na protočnosti i vodonepropusnost. O ispitivanju se mora voditi zapisnik koji potpisuju izvođač i nadzorni inženjer. Obračun po m ispitanog cjevovoda..</t>
  </si>
  <si>
    <t>16.</t>
  </si>
  <si>
    <t>Snimanje temeljne kanalizacije kamerom prema nalogu nadzornog inženjera sa izvještajem o stanju cjevovoda i isporukom snimke na elektroničkom mediju. Obračun po m stvarno snimljenog cjevovoda po nalogu nadzornog inženjera.</t>
  </si>
  <si>
    <t>15.</t>
  </si>
  <si>
    <t>Dobava i montaža požarnih manžeta na prolasku kanalizacijskih cijevi kroz zidove na granici požarnih sektora Obračun po komadu.</t>
  </si>
  <si>
    <t>14.</t>
  </si>
  <si>
    <t>Dobava i montaža odzračnih kapa za kanalizaciju za ugradnju na ravni krov sa pokrovom plastične folije. Obračun po montiranom komadu.</t>
  </si>
  <si>
    <t>13.</t>
  </si>
  <si>
    <t>Dobava i montaža sifona za priključak kondenzata. Sifone treba ugraditi na vertikale kanalizacije u skladu s zahtjevima strojarskog projekta. Obračun po montiranom komadu.</t>
  </si>
  <si>
    <t>12.</t>
  </si>
  <si>
    <t>(1 revizija/odvod)</t>
  </si>
  <si>
    <t>Dobava i montaža kanala u šlic izvedbi, upojni otvor 8 mm sa 15 mm zaštitnim rubom sa svake strane, iz nehrđajućeg čelika AISI 304. Tijelo kanala sa plitkom prirubnicom za prihvat plitkog hidroizolacijskog premaza, sa integriranim padom prema izljevima, građevinske visine 60-100 mm. Svi elementi nakon obrade dodatno zaštićeni postupkom pikopasivizacije za dodatnu zaštitu od korozije i agresivnih medija. U segmentima do 6 m, spajanje prirubnicama, gumenim brtvama i vijcima. Sa ankerima za ugradnju u beton i nogicama za nivelaciju. Izljev se vrši preko revizionog otvora preko inox slivnika sa prihvatom izolacije i vertikalnim izljevom DN100</t>
  </si>
  <si>
    <t>11.</t>
  </si>
  <si>
    <t>komp</t>
  </si>
  <si>
    <t xml:space="preserve">Sve izrađeno prema EHEDG higijenskim standardima  "ili jednakovrijedno" sa zaobljenim rubovima iz nehrđajućeg čelika AISI 304 sa gumenim brtvenim prstenom s prirubnicom za prihvat hidroizolacije.
Obračun po montiranom kompletu
</t>
  </si>
  <si>
    <t xml:space="preserve">Dobava i montaža kanala dimenzija 300 x 800 x 60 mm za komercijalne kuhinje u higijenskoj izvedbi sa extended rubom za prihvat plitkog hidroizolacijskog premaza. Tijelo kanala iz nehrđajućeg čelika AISI 304 dodatno zaštićen postupkom piko-pasivizacije. Svi spojevi tijela kanala izvedeni u radijusu većem od 3 mm postupkom dubokog vučenja radi čišćenja, prema EHEDG-e standardima "ili jednakovrijedno", tijelo izvedeno sa padom prema sredini i izljevom Ø 100 mm za spoj na podni slivnik 142. Tijelo opremljeno ankerima za beton i nogicama za nivelaciju prilikom ugradnje te sitom za sakupljenje nečistoća. Dobava i montaža pokrovne protuklizne mrežaste rešetke dimenzije 268x499 mm x 2 razreda opterečenja A15 prema HRN EN 1253  "ili jednakovrijedno" za pješaćko opterećenje. Zaštitna obrada materijala elektropoliranjem radi lakšeg čišćenja i održavanja. Dobava i montaža INOX 142 teleskopski podesivog industrijskog slivnika izrađenog prema HRN EN 1253  "ili jednakovrijedno", sa izvadivim zaporom za miris (sifonom) protoka  3,5 – 4,4 l/s, promjera tijela 142 mm, visine 115 mm i vertikalnim odvodom DN 100.
</t>
  </si>
  <si>
    <t>Dobava i montaža "suhog" podnog slivnika sa sifonom, spojem na horizontalnu hidroizolciju, zaštitom od neugodnih mirisa i horizontalnim odvodom, sa okvirom od nehrđajučeg čelika 123x123mm i pokrovnom rešekom od masivnog negrđajućeg čelika. Obračun po montiranom komadu.</t>
  </si>
  <si>
    <t>Dobava i montaža "suhog" podnog slivnika sa sifonom, spojem na horizontalnu hidroizolciju, zaštitom od neugodnih mirisa i vertikalnim odvodom, sa okvirom od nehrđajučeg čelika 123x123mm i pokrovnom rešekom od masivnog negrđajućeg čelika. Obračun po montiranom komadu.</t>
  </si>
  <si>
    <t>Dobava i montaža podnog slivnika sa sifonom, spojem na horizontalnu hidroizolciju, zaštitom od neugodnih mirisa i vertikalnim odvodom, sa lijevano-željeznim okvirom, bitumenskom prirubnicom i pokrovnom rešekom od lijevanog željeza i priključkom 50mm. U cijenu su uračunate sve potrebne radnje i materijal potreban za montažu te izradu spoja na instalaciju kanalizacije. Obračun po montiranom komadu.</t>
  </si>
  <si>
    <t>DN 100</t>
  </si>
  <si>
    <t>Dobava i montaža vodolovnog grla, spojem na horizontalnu hidroizolciju i parnu branu, i horizontalnim odvodom, sa lijevano-željeznim okvirom, bitumenskom prirubnicom i pokrovnom rešekom od lijevanog željeza. U cijenu su uračunate sve potrebne radnje i materijal potreban za montažu te izradu spoja na instalaciju kanalizacije. Obračun po montiranom komadu.</t>
  </si>
  <si>
    <t>Dobava i montaža vodolovnog grla, spojem na horizontalnu hidroizolciju i parnu branu, i vertikalnim odvodom, sa lijevano-željeznim okvirom, bitumenskom prirubnicom i pokrovnom rešekom od lijevanog željeza. U cijenu su uračunate sve potrebne radnje i materijal potreban za montažu te izradu spoja na instalaciju kanalizacije. Obračun po montiranom komadu.</t>
  </si>
  <si>
    <r>
      <rPr>
        <sz val="10"/>
        <rFont val="Arial"/>
        <family val="2"/>
        <charset val="238"/>
      </rPr>
      <t>Dobava i ugradnja dodatne zvučne i toplinske izolacije</t>
    </r>
    <r>
      <rPr>
        <sz val="10"/>
        <rFont val="Arial"/>
        <family val="2"/>
        <charset val="238"/>
      </rPr>
      <t xml:space="preserve"> protiv buke i orošenja cjevovoda i fazonskih komada, specifikacijom obuhvačeno ukupno m2 zvučno izoliranog cjevovoda. U evakuacijskim prostorima cijevi didatno zaštititi s 2,0 cm kamene vune u ovoju od alu folije .</t>
    </r>
  </si>
  <si>
    <t>krovno odvodnjavanje ovješeno na krovnu/stropnu konstrukciju, s nosivom čeličnom tračnicom, cijevnim obujmicama, navojnom ovjesnom šipkom, pričvrsnim i ovjesnim priborom; specifikacijom proizvođača obuhvaćeno tm trase ovješenja.</t>
  </si>
  <si>
    <r>
      <t>-</t>
    </r>
    <r>
      <rPr>
        <sz val="7"/>
        <rFont val="Times New Roman"/>
        <family val="1"/>
        <charset val="238"/>
      </rPr>
      <t xml:space="preserve">         </t>
    </r>
    <r>
      <rPr>
        <sz val="10"/>
        <rFont val="Arial"/>
        <family val="2"/>
        <charset val="238"/>
      </rPr>
      <t>Klasični sistem pričvršćenja cjevovoda  na masivnu konstrukciju, s cijevnim obujmicama, navojnom šipkom, pričvrsnim pločicama i priborom; specifikacijom proizvođača obuhvaćeno tm trase cjevovoda</t>
    </r>
  </si>
  <si>
    <t>PE-HD cijev, d 160</t>
  </si>
  <si>
    <t>PE-HD cijev, d 125</t>
  </si>
  <si>
    <t>PE-HD cijev, d 110</t>
  </si>
  <si>
    <t>PE-HD cijev, d 90</t>
  </si>
  <si>
    <t>PE-HD cijev, d 75</t>
  </si>
  <si>
    <t>PE-HD cijev, d 63</t>
  </si>
  <si>
    <t>PE-HD cijev, d 56</t>
  </si>
  <si>
    <t>PE-HD cijev, d 50</t>
  </si>
  <si>
    <t>PE-HD  prema HRN EN 1519-1:2004  "ili jednakovrijedno" cjevovod s potrebnim fazonskim komadima i spojnim priborom; specifikacijom proizvođača obuhvaćeno tm trase</t>
  </si>
  <si>
    <t>Pluvia zamjenski set, prohodni</t>
  </si>
  <si>
    <t>Pluvia priključak parne brane</t>
  </si>
  <si>
    <t xml:space="preserve">Pluvia uljevni element, s univerzalnom prirubnicom za spoj s hidroizolacijom, toplinskom izolacijom i zaštitnom košarom </t>
  </si>
  <si>
    <t>Dobava i ugradnja podtlačnog sistema odvodnje oborinskih voda, izvedenog u svemu prema originalnom hidrauličkom izračunu, izvedbenim shemama, uputama i nadzoru proizvođača. Stavka obuhvaća uljevne elemente, cjevovod od PE-HD cijevi i fazonskih komada spojenih varenjem ili elektrovarnim spojnicama, ovjesni i pričvrsni pribor prema specifikaciji proizvođača.</t>
  </si>
  <si>
    <t>125 mm</t>
  </si>
  <si>
    <t>110 mm</t>
  </si>
  <si>
    <r>
      <t xml:space="preserve"> </t>
    </r>
    <r>
      <rPr>
        <sz val="10"/>
        <rFont val="Arial"/>
        <family val="2"/>
        <charset val="238"/>
      </rPr>
      <t>Dobava i montaža, doprema i polaganje PVC kanalizacijskih cijevi debljine stijenke i kvalitete prema EN 1401-2 za SN-4  "ili jednakovrijedno" za temeljnu kanalizaciju: Polaganje cijevi slijedi točno prema projektu i predviđenom padu. U čitavom području položenog cjevovoda mora biti osigurana zbijena posteljica. Obračun po m izvedenog cjevovoda.</t>
    </r>
  </si>
  <si>
    <t>75 mm</t>
  </si>
  <si>
    <t>50 mm</t>
  </si>
  <si>
    <r>
      <t>Dobava i montaža, doprema i polaganje niskošumnih polipropilenskih kanalizacijskih cijevi prema.</t>
    </r>
    <r>
      <rPr>
        <sz val="12"/>
        <rFont val="Arial"/>
        <family val="2"/>
        <charset val="238"/>
      </rPr>
      <t xml:space="preserve"> </t>
    </r>
    <r>
      <rPr>
        <sz val="10"/>
        <rFont val="Arial"/>
        <family val="2"/>
        <charset val="238"/>
      </rPr>
      <t>Polaganje cijevi slijedi točno prema projektu i predviđenom padu. U cijenu dužnog metra cijevi ukalkulirati sve potrebne fazonske komade, potrebne brtve, sve potrebno za učvršćivanje, kao i ostalo potrebno za montažu. Obračun po m ugrađenog cjevovoda.</t>
    </r>
  </si>
  <si>
    <t>Označavanje trase kanalizacije prenošenjem podataka iz projekta i osiguranje iskolčenja osi. Opseg radova mora u svemu zadovoljiti potrebe građenja, kontrole radova, obračuna i drugoga. Obračun po m trase.</t>
  </si>
  <si>
    <t>MONTERSKI RADOVI KOD KANALIZACIJE</t>
  </si>
  <si>
    <t>UKUPNO POMOĆNI RADOVI KOD UNUT. KANALIZACIJE:</t>
  </si>
  <si>
    <t>4.1.</t>
  </si>
  <si>
    <t>150 mm</t>
  </si>
  <si>
    <t>100 mm</t>
  </si>
  <si>
    <r>
      <t xml:space="preserve"> </t>
    </r>
    <r>
      <rPr>
        <sz val="10"/>
        <rFont val="Arial"/>
        <family val="2"/>
        <charset val="238"/>
      </rPr>
      <t>Izrada prodora kroz AB ploče d=20cm krunskom bušilicom na mjestu prolaza instalacija kanalizacije. U stavku uračunato probijanje, zapunjavanje otvora nakon ugradnje cijevi trajnoplastičnim vatrootpornim materijalom te utovar, prijevoz i istovar sa razastiranjem na gradsku deponiju na udaljenost do 5 km. Obračun po kom.</t>
    </r>
  </si>
  <si>
    <t>Zatrpavanje preostalog dijela rova i građevinskih jama do visine okolnog terena materijalom od iskopa. Zatrpavanje vršiti u slojevima debljine 20 cm uz zbijanje. Upotreba teških nabijača i vibracionih strojeva nije dozvoljena. Zatrpanom rovu treba dati nadvišenje koje mora biti toliko da nakon završetka sljeganja zatrpani rov ni na jednom mjestu ne bude viši od okolnog terena. Obračun po m3 ugrađenog materijala.</t>
  </si>
  <si>
    <t>Zatrpavanje preostalog dijela rova i građevinskih jama do visine okolnog terena drobljencem ispod budućih prometnica i temeljne ploče. Zatrpavanje vršiti u slojevima debljine 20 cm uz zbijanje. Upotreba teških nabijača i vibracionih strojeva nije dozvoljena. Zatrpanom rovu treba dati nadvišenje koje mora biti toliko da nakon završetka sljeganja zatrpani rov ni na jednom mjestu ne bude viši od okolnog terena. Obračun po m3 ugrađenog materijala.</t>
  </si>
  <si>
    <t>Zatrpavanje oko cijevi i u visini od 10 cm iznad cijevi pjeskovitim materijalom 2-8 mm. Zatrpavanju se može pristupiti nakon montaže cijevi, izvedbe revizijskih okana te ispitivanja vodonepropusnosti cijelog kanalskog sustava. Zahtjeva se simetrično zatrpavanje i zbijanje materijala istovremeno sa obje strane cijevi. Ugrađivanje i nabijanje vršiti u slojevima od 20 cm. Obračun po m3 ugrađenog materijala.</t>
  </si>
  <si>
    <r>
      <t xml:space="preserve"> </t>
    </r>
    <r>
      <rPr>
        <sz val="10"/>
        <rFont val="Arial"/>
        <family val="2"/>
        <charset val="238"/>
      </rPr>
      <t>Nabava pjeskovitog materijala promjera zrna 2-8 mm te izrada posteljice, kao podloga za cijevi, uz mehaničko nabijanje do potrebne zbijenosti Ms=20 MN/m Posteljica se izvodi u dva sloja. Temeljni sloj je debljine 12-13 cm na koji se stavlja izravnavajući sloj debljine 5 cm. Ovaj drugi sloj se zbija tek nakon montaže cjevovoda. Zbijanje izravnavajućeg sloja potrebno je vršiti istovremeno s obje strane cijevi. Na mjestima spoja cijevi potrebno je iskopati nišu širine cca 0.5 m. U stavku je uračunato geodetsko i geomehaničko ispitivanje izvedene posteljice koje se obavezno mora izvršiti prije nego se otpočne sa sljedečom fazom radova. Obračun po m3 ugrađenog materijala.</t>
    </r>
  </si>
  <si>
    <r>
      <t xml:space="preserve"> </t>
    </r>
    <r>
      <rPr>
        <sz val="10"/>
        <rFont val="Arial"/>
        <family val="2"/>
        <charset val="238"/>
      </rPr>
      <t>Iskop rova za polaganje cijevi, širine prema detalju, dubine prema kotama u uzdužnom profilu u materijalu kategorije "B" i „C“.  U stavku su uključeni i iskopi za revizijska okna, vanjske linijske kanale i ostale građevine. Iskop izvesti pravilnim odsjecanjem bočnih strana i dna rova. Materijal od iskopa deponirati na jednu stranu rova, najmanje 1.0 m od ruba rova. Predviđa se 40% iskopa izvesti ručno, a 60% strojno. U stavku je uračunato planiranje rova, potrebno razupiranje rova i zaštitni prijelazi preko rova  te geodetska kontrola iskopa rova u pogledu pravocrtnosti iskopa i dubine iskopa na dubinu i u padu predviđenu projektom. Obračun po m3 iskopanog materijala.</t>
    </r>
  </si>
  <si>
    <t>POMOĆNI RADOVI KOD UNUTARNJE KANALIZACIJE</t>
  </si>
  <si>
    <t>Napomena: Obračunati svi radovi do vanjskih revizijskih okana</t>
  </si>
  <si>
    <t>UNUTARNJA KANALIZACIJA</t>
  </si>
  <si>
    <t>UKUPNO SANITARNI UREĐAJI:</t>
  </si>
  <si>
    <r>
      <t>-</t>
    </r>
    <r>
      <rPr>
        <sz val="7"/>
        <rFont val="Times New Roman"/>
        <family val="1"/>
        <charset val="238"/>
      </rPr>
      <t xml:space="preserve">         </t>
    </r>
    <r>
      <rPr>
        <sz val="10"/>
        <rFont val="Arial"/>
        <family val="2"/>
        <charset val="238"/>
      </rPr>
      <t xml:space="preserve">Držač WC četke od nehrđajućeg čelika s četkom </t>
    </r>
  </si>
  <si>
    <r>
      <t>-</t>
    </r>
    <r>
      <rPr>
        <sz val="7"/>
        <rFont val="Times New Roman"/>
        <family val="1"/>
        <charset val="238"/>
      </rPr>
      <t xml:space="preserve">         </t>
    </r>
    <r>
      <rPr>
        <sz val="10"/>
        <rFont val="Arial"/>
        <family val="2"/>
        <charset val="238"/>
      </rPr>
      <t xml:space="preserve">Držač WC papira od nehrđajućeg čelika </t>
    </r>
  </si>
  <si>
    <r>
      <t>-</t>
    </r>
    <r>
      <rPr>
        <sz val="7"/>
        <rFont val="Times New Roman"/>
        <family val="1"/>
        <charset val="238"/>
      </rPr>
      <t xml:space="preserve">         </t>
    </r>
    <r>
      <rPr>
        <sz val="10"/>
        <rFont val="Arial"/>
        <family val="2"/>
        <charset val="238"/>
      </rPr>
      <t>Držač za tekući sapun zidni</t>
    </r>
  </si>
  <si>
    <r>
      <t>-</t>
    </r>
    <r>
      <rPr>
        <sz val="7"/>
        <rFont val="Times New Roman"/>
        <family val="1"/>
        <charset val="238"/>
      </rPr>
      <t xml:space="preserve">         </t>
    </r>
    <r>
      <rPr>
        <sz val="10"/>
        <rFont val="Arial"/>
        <family val="2"/>
        <charset val="238"/>
      </rPr>
      <t xml:space="preserve">Držač za papirnate ručnike </t>
    </r>
  </si>
  <si>
    <t>Montaža sanitarnog pribora i sitne galanterije, prema izboru investitora. U stavku je uključen sav materijal pribor i alat potreban za montažu. Obračun po komadu.</t>
  </si>
  <si>
    <r>
      <t xml:space="preserve"> </t>
    </r>
    <r>
      <rPr>
        <sz val="7"/>
        <rFont val="Times New Roman"/>
        <family val="1"/>
        <charset val="238"/>
      </rPr>
      <t xml:space="preserve">                                     </t>
    </r>
  </si>
  <si>
    <t>Dobava i ugradnja stojeće dovodne jednoručne mješalice za laboratorjske praonike . Stavkom je obuhvaćena priprema, prijenos materijala, montaža, spoj na instalaciju vodovoda, ispitivanje te sav potreban pribor i materijal za navedene radnje. Obračun po kompletu.</t>
  </si>
  <si>
    <t>Dobava i ugradnja zidnog pisoara sa elektronskim baterijskim napajanjem ispirnim ventilom te odvodnom garniturom. Za ugradbu u knauf zid uključena i nosiva potkonstrukcija. Stavkom je obuhvaćena priprema, prijenos materijala, montaža, spoj na instalaciju vodovoda i  kanalizacije, ispitivanje te sav potreban pribor i materijal za navedene radnje. Obračun po kompletu.</t>
  </si>
  <si>
    <t>Dobava i ugradnja nagibnog ogledala za invalide, inox obrub ili bez obruba, 600x400x110mm. Uzorak donjeti na odobrenje Investitoru. Obračun po komadu.</t>
  </si>
  <si>
    <t>Dobava i ugradnja držača za invalide. Držači za invalide četkani inox dužine 750 mm, uzorak prethodno na odobrenje Investitoru. Obračun po komadu.</t>
  </si>
  <si>
    <t xml:space="preserve">Isto kao prethodna stavka samo WC za invalide. Obračun po kompletu. </t>
  </si>
  <si>
    <t xml:space="preserve">Dobava i ugradnja konzolne WC školjke sa nosivom potkonstrukcijom, pripadajućim punim poklopcem i daskom te podzidnim vodokotlićem sa dvokoličinskom tipkom. Stavkom je obuhvaćena priprema, prijenos materijala, montaža, spoj na instalaciju vodovoda i kanalizacije, ispitivanje te sav potreban pribor i materijal za navedene radnje. Obračun po kompletu. </t>
  </si>
  <si>
    <t>Isto kao prethodna stavka samo umivaonik  za invalide. Obračun po komadu.</t>
  </si>
  <si>
    <t>Dobava i ugradnja samostojećeg umivaonika sa nosivom potkonstrukcijom u kompletu sa jednoručnom stojećom dovodnom armaturom za toplu i hladnu vodu i kromiranom odvodnom garniturom. Stavkom je obuhvaćena priprema, prijenos materijala, montaža, spoj na instalaciju vodovoda i kanalizacije, ispitivanje te sav potreban pribor i materijal za navedene radnje. Obračun po komadu.</t>
  </si>
  <si>
    <t>Napomena: Sve sanitarne uređaje i armature naručiti prema odabiru projektanta interijera</t>
  </si>
  <si>
    <t>SANITARNI UREĐAJI</t>
  </si>
  <si>
    <t>UNUTARNJI VODOVOD</t>
  </si>
  <si>
    <t>REKAPITULACIJA -
RADOVI VODOVODA I KANALIZACIJE</t>
  </si>
  <si>
    <t>Dobava i postavljanje betonskog zdenca (dimenzije 60x60x80) sa iskopom rupe za zdenac, ugradnjom zdenca, postavom poklopca, otvorima za prolaz cijevi i svim ostalim radovima te sitnim potrošnim materijalom. Zdenac treba biti dimenzioniran za maksimalno opterećenje 150 kN.</t>
  </si>
  <si>
    <t>Zatrpavanje rova dimenzija 40x80 cm.</t>
  </si>
  <si>
    <t>Dobava i polaganje pijeska u rov, pijesak od 0-4 mm sa polaganjem u slojevima 10+10 cm (ispod i iznad cijevi)</t>
  </si>
  <si>
    <t>Iskop kanala za polaganje kabelske kanalizacije, dimenzije 40x80 cm. Trasa iskopa kanala je od ruba parcele do ulaza u objekt. Iskop sa čišćenjem i planiranjem dna rova, utovarom i odvozom viška zemlje sa gradilišta.</t>
  </si>
  <si>
    <t>GRAĐEVINSKI RADOVI ZA ENERGETSKI PRIKLJUČAK I GLAVNI RAZVOD:</t>
  </si>
  <si>
    <t>kpl</t>
  </si>
  <si>
    <t>Ispitivanje, mjerenje, izdavanje atesta i izvještaja kompletne elektroinstalacije od strane ovlaštene tvrtke.</t>
  </si>
  <si>
    <t xml:space="preserve">  -  PK 200 perforiran kanal u stropu</t>
  </si>
  <si>
    <t xml:space="preserve">  -  PVC instalacijska cijev promjera 40mm</t>
  </si>
  <si>
    <t xml:space="preserve">  -  PVC instalacijska cijev promjera 50mm</t>
  </si>
  <si>
    <t xml:space="preserve">  -  PVC instalacijska cijev promjera 150mm</t>
  </si>
  <si>
    <t>Dobava i ugradnja u zemlju, pod ili u pregradnim zidovima sljedeće rebraste plastične samougasive cijevi.</t>
  </si>
  <si>
    <t>Električno spajanje napojnih vodova. U cijenu uključene stopice i ostali potrebni instalacioni pribor.</t>
  </si>
  <si>
    <t xml:space="preserve">  -  NYY-J 5x6</t>
  </si>
  <si>
    <t xml:space="preserve">  -  NYY-J 5x10</t>
  </si>
  <si>
    <t xml:space="preserve">  -  NYY-J 5x16</t>
  </si>
  <si>
    <t xml:space="preserve">  -  NYY-J 5x25</t>
  </si>
  <si>
    <t xml:space="preserve">  -  NYY-J 5x35</t>
  </si>
  <si>
    <t xml:space="preserve">  -  NAYY 4x120</t>
  </si>
  <si>
    <t>Isporučiti i montirati u prethodno položene cijevi ili kabelske staze sljedeće napojne vodove:</t>
  </si>
  <si>
    <t xml:space="preserve"> - ožičavanje sa svim potrebnim radom i materijalom uključujući sabirnice, stezaljke, spojne kabele, spojni pribor (vijci), kabelske stopice, zaštitne izolacione pregrade, bravice i natpisne pločice te shemu izvedenog stanja.</t>
  </si>
  <si>
    <t xml:space="preserve"> -  jednopolni zaštitni prekidač </t>
  </si>
  <si>
    <t xml:space="preserve"> - 4p diferencijalna sklopka, 25A/30mA, klasa AC</t>
  </si>
  <si>
    <t xml:space="preserve"> -  4p diferencijalna sklopka, 40A/30mA, klasa AC</t>
  </si>
  <si>
    <t xml:space="preserve">  -  ormar stupnja zaštite IP54 sa  vratima</t>
  </si>
  <si>
    <t>Isporučiti, montirati i spojiti razdjelnik nadžbukni razdjelnik. Razdjelnik je opremljen bravicama na vratima, te nosačem za jednopolnu shemu. Dimenzija 3 reda po 36 modula. U ormar ugraditi sljedeću opremu:</t>
  </si>
  <si>
    <t>Razdjelnik RP- kat 2</t>
  </si>
  <si>
    <t>Razdjelnik RP- kat 1</t>
  </si>
  <si>
    <t>Razdjelnik RP- prizemlje</t>
  </si>
  <si>
    <t xml:space="preserve"> -  tropolni  zaštitni prekidač </t>
  </si>
  <si>
    <t xml:space="preserve"> -  4p diferencijalna sklopka, 63A/30mA, klasa AC</t>
  </si>
  <si>
    <t>Razdjelnik RP- kuhinja</t>
  </si>
  <si>
    <t xml:space="preserve"> -  tropolni  zaštitni prekidač</t>
  </si>
  <si>
    <t xml:space="preserve"> -  tropolni zaštitni prekidač, min. prekidne moći 10kA, nazivne struje 63A,  3P C63A</t>
  </si>
  <si>
    <t xml:space="preserve"> -  2p diferencijalna sklopka, 25A/30mA, klasa AC</t>
  </si>
  <si>
    <t xml:space="preserve">  -  sigurnosna 3p rastavna sklopka 80A, crvena</t>
  </si>
  <si>
    <t>- napajanje svih potrošaća kotlovnice prema strojarskom projektu</t>
  </si>
  <si>
    <t>- opremljen sa svim sklopnim, zaštitnim i veznim elementima. Na vratima elementima upravljanja/uklopa i signalizacije</t>
  </si>
  <si>
    <t>Isporučiti, montirati i spojiti razdjelnik izrađen od plastificiranog čeličnog lima. Oznaku razdjelnika kao i natpise na vratima izvesti na graviranim plastičnim pločicama. Razdjelnik je opremljen bravicama na vratima, te nosačem za jednopolnu shemu. Dimenzija 1000x800x300mm. U ormar ugraditi sljedeću opremu:</t>
  </si>
  <si>
    <t>Razdjelnik RP- KOTL</t>
  </si>
  <si>
    <t xml:space="preserve"> -  jednopolni zaštitni prekidač</t>
  </si>
  <si>
    <t xml:space="preserve"> -  tropolni zaštitni prekidač, min. prekidne moći 10kA, nazivne struje 32A,  3P C32A</t>
  </si>
  <si>
    <t xml:space="preserve"> -  tropolni zaštitni prekidač, min. prekidne moći 10kA, nazivne struje 80A,  3P C80A</t>
  </si>
  <si>
    <t xml:space="preserve"> - tropolni niskonaponski kompaktni prekidač 200N/160A opremljen magnetskim i termičkim okidačem, diferencijalnim zaštitnim modulom sa podesivom osjetljivosti i okidačem za daljinski isklop</t>
  </si>
  <si>
    <t xml:space="preserve"> - Tijelo prekidača za ISFT osigurače 160A, 3x NVO 125A</t>
  </si>
  <si>
    <t xml:space="preserve"> - odvodnici prenapona, kl.II, 275V, 20kA</t>
  </si>
  <si>
    <t>Isporučiti, montirati i spojiti razdjelnik izrađen od plastificiranog čeličnog lima. Oznaku razdjelnika kao i natpise na vratima izvesti na graviranim plastičnim pločicama. Razdjelnik je opremljen bravicama na vratima, te nosačem za jednopolnu shemu. Dimenzija 1800x600x400mm. U ormar ugraditi sljedeću opremu:</t>
  </si>
  <si>
    <t>Razdjelnik GRP</t>
  </si>
  <si>
    <t>Priključna kutija elektro distribucije.</t>
  </si>
  <si>
    <t>ukupno</t>
  </si>
  <si>
    <t>jedinično</t>
  </si>
  <si>
    <t>Cijena u (bez PDV-a)</t>
  </si>
  <si>
    <t>Jedinica
mjere</t>
  </si>
  <si>
    <t>Naziv, vrsta i kratki opis radova i usluga</t>
  </si>
  <si>
    <t>Stavka</t>
  </si>
  <si>
    <t>U jediničnu cijenu kabela uračunati iskop šliceva u postojećim zidovima i podu, sav sitan spojni materijal (gips, čavliće, plastične razvodne kutije i slično).</t>
  </si>
  <si>
    <t>Kod izvođenja el.instalacije u montažnim pregradnim zidovima i stropovima (gips, drvo,metal) instalaciju izvoditi obavezno u samogasivim savitljivim PVC instalacijskim cijevima, a koristiti posebne montažne i razvodne kutije za montažu u pregrade.</t>
  </si>
  <si>
    <t>-</t>
  </si>
  <si>
    <t>Kod podžbuknog polaganja kabela stavkama je obuhvaćeno dubljenje žlijeba i otvora za razvodne kutije u zidu, proboj zidove i ostala građevinska pripomoć.</t>
  </si>
  <si>
    <t>Kod nadžuknog polaganja kabela stavkama je obuhvaćena dobava i postavljanje obujmica, tipli, razvodnih kutija.vijaka i OG</t>
  </si>
  <si>
    <t>Stavkama uz kabele obuhvaćena je dobava, polaganje i spajanje kabela, komplet s odgovarajućim razvodnim i montažnim kutijama.</t>
  </si>
  <si>
    <t>Za višežilne kabele koristiti boje izolacije žila prema hrvatskim normama.</t>
  </si>
  <si>
    <t>Dobava i polaganje kabela vrše se na način definiran ovim projektom.</t>
  </si>
  <si>
    <t>U stavkama su obuhvaćeni sljedeći radovi i materijal:</t>
  </si>
  <si>
    <t>NAPAJANJE I GLAVNI RAZVOD:</t>
  </si>
  <si>
    <t>Natpisne pločice sa trajno ugraviranim natpisom.</t>
  </si>
  <si>
    <t>Razdjelnik mora imati ime proizvođača, tvornički broj i oznaku prema nacrtima iz projektne dokumentacije.</t>
  </si>
  <si>
    <t>Uz razdjelnik isporučiti shemu izvedenog stanja. Shemu postaviti u zaštitnu vrećicu u odgovarajuću pregradu unutar razdjelnika.</t>
  </si>
  <si>
    <t>Uz razdjelnik treba biti izdan protokol o ispitivanju proizvođača, a u skladu sa hrvatskim propisima.</t>
  </si>
  <si>
    <t>Kod ugradnje, razdjelnik zaštititi tako da se ne ošteti kod žbukanja i farbanja zida.</t>
  </si>
  <si>
    <t>Razdjelnik na gradilište mora biti dopremljen sa zaštitom (najlonsko-kartonska ambalaža).</t>
  </si>
  <si>
    <t>Vrstu elemenata birati tako da se mogu montirati na DIN nosač, da su modularni širine modula 17,5mm. Vidljivi dio elemenata mora biti visine kao automatski osigurač (45mm).</t>
  </si>
  <si>
    <t>Automatski osigurači moraju imati karakteristiku okidanja B ili C (vidi shemu).</t>
  </si>
  <si>
    <t>Rastalni osigurači moraju imati rastalne uloške tipa gL i gG. Na njima mora biti oznaka tipa, nazivna struja, nazivni napon i ime proizvođača.</t>
  </si>
  <si>
    <t>Automatski osigurači (zaštitne sklopke) moraju biti za rasklopne struje minimalno Ik3=16kA.</t>
  </si>
  <si>
    <t>Svi razdjelnici i paneli moraju imati sabirnicu nule i sabirnicu zemlje. Pod jednu stezaljku smije se postaviti samo jedan vodič.</t>
  </si>
  <si>
    <t>Postaviti oznake na krajeve vodiča (kod stezaljki) .</t>
  </si>
  <si>
    <t>Izvesti kompletno ožičenje razdjelnika.</t>
  </si>
  <si>
    <t>Ugraditi potrebne uvodnice, stezaljke, oznake, natpisne pločice.</t>
  </si>
  <si>
    <t>Razdjelnik sa vratima i odgovarajućom bravom, te po potrebi sa otvorom prekrivenim pleksiglasom za očitanje brojila.</t>
  </si>
  <si>
    <t>Montaža (ugradnja, prigradnja, poluugradnja) razdjelnika na objektu, te spajanje svih glavnih i razvodnih vodova na razdjelnik.</t>
  </si>
  <si>
    <t>Izrada i doprema razdjelnika na gradilište.</t>
  </si>
  <si>
    <t>Dobava, ugradnja u razdjelnike i spajanje sve potrebne i specificirane opreme.</t>
  </si>
  <si>
    <t>GLAVNI RAZVOD</t>
  </si>
  <si>
    <t>Izrada dokumentacije stvarno izvedenog stanja (po potrebi izvedbena dokumentacija) kompletne jake i slabe struje od strane ovlaštenog inženjera. Dokumentaciju predati u pismenom i elektronskom obliku (2 kopije + CD).</t>
  </si>
  <si>
    <t>Izrada pratećih elektrotehničkih instalacija strojarskih sustava u kotlovnici do pune funkcionalnosti</t>
  </si>
  <si>
    <t>Izvedba povezivanja metalnih masa vodičem H07V-K 4 mm2. U cijenu je uključeno 5 m kabela, spajanje na oba kraja, stopice i sitni materijal.</t>
  </si>
  <si>
    <t>Izvedba povezivanja metalnih masa vodičem H07V-K 6 mm2. U cijenu je uključeno 5 m kabela, spajanje na oba kraja, stopice i sitni materijal.</t>
  </si>
  <si>
    <t xml:space="preserve">  -  H07V-K 1x10mm2</t>
  </si>
  <si>
    <t xml:space="preserve">  -  H07V-K 1x16mm2</t>
  </si>
  <si>
    <t xml:space="preserve">  -  H07V-K 1x25mm2</t>
  </si>
  <si>
    <t xml:space="preserve">  -  H07V-K 1x50mm2</t>
  </si>
  <si>
    <t>Vod za spajanje kutije za izjednačenje potencijala, dobava i montaža:</t>
  </si>
  <si>
    <t>Kutija za IPMM (SIP), komplet sa stezaljkom.</t>
  </si>
  <si>
    <t>Prolazna razvodna kutija za podžbuknu montažu</t>
  </si>
  <si>
    <t>Kutija za stalni priključak potrošača.</t>
  </si>
  <si>
    <t xml:space="preserve">  -  PK 200 + PPK 200</t>
  </si>
  <si>
    <t xml:space="preserve">  -  PK 100 + PPK 100</t>
  </si>
  <si>
    <t>Dobava i ugradnja sljedeće perforirane limene kanale za polaganje vodova u spuštenom stropu, sa kompletnim priborom za montažu</t>
  </si>
  <si>
    <t xml:space="preserve">  -  SAPA cijev promjera 16mm</t>
  </si>
  <si>
    <t xml:space="preserve">  -  SAPA cijev promjera 25mm</t>
  </si>
  <si>
    <t xml:space="preserve">  -  PVC instalacijska cijev promjera 25mm</t>
  </si>
  <si>
    <t xml:space="preserve">  -  PVC instalacijska cijev promjera 32mm</t>
  </si>
  <si>
    <t>Dobava i ugradnja u pod, spušteni strop, pregradne zidove sljedeće rebraste savitljive plastične samougasive cijevi za uvlačenje kabela koji napajaju ostale potrošače.</t>
  </si>
  <si>
    <t xml:space="preserve">  -  NHXH FE180/E90</t>
  </si>
  <si>
    <t xml:space="preserve">  -  NYM 5×6 mm4</t>
  </si>
  <si>
    <t xml:space="preserve">  -  NYM 5×4 mm3</t>
  </si>
  <si>
    <t xml:space="preserve">  -  NYM 5×2,5 mm2</t>
  </si>
  <si>
    <t xml:space="preserve">  -  NYM 3×1,5 mm2</t>
  </si>
  <si>
    <t xml:space="preserve">  -  NYM 3×2,5 mm2</t>
  </si>
  <si>
    <t>Isporučiti i montirati u prethodno položene cijevi i kabelske staze, sljedeće napojne vodove za napajanje i upravljanje ostalih potrošača:</t>
  </si>
  <si>
    <t>priklj. mjesto</t>
  </si>
  <si>
    <t>Vod NYM 3-5x2,5 mm2 za napajanje priključnica i vanjske rasvjete, položen u PVC instalacijskim cijevima u spuštenom stropu i podžbukno te u pregradnim zidovima u PVC instalacijskim cijevima (u jediničnu cijenu uračunati i kopanje šliceva). Prosječna duljina voda iznosi 14m po priključnom mjestu. U cijeni izvoda uključeno je 14m PVC inst. cijevi promjera 25mm i 1 razvodna kutija.</t>
  </si>
  <si>
    <t>Vod NYM 3-5x1,5 mm2 za napajanje rasvjete i ostale instalacije položen u PVC instalacijskim cijevima u spuštenom stropu i podžbukno te u pregradnim zidovima u PVC instalacijskim cijevima (u jediničnu cijenu uračunati i kopanje šliceva). Prosječna duljina voda iznosi 14m po priključnom mjestu. U cijeni izvoda uključeno je 14m PVC inst. cijevi promjera 25mm i 1 razvodna kutija. U cijenu izvoda uračunati vodove do sklopki rasvjete i sva potrebna kabliranja.</t>
  </si>
  <si>
    <t>Podna priključna ugradna kutija, iskočna "pop-up", kapaciteta min. 2xutičnica 16A/250A, 2xTK RJ45. 
Opremljena sa: 2Xpriključna utičnica 16A/250V, 2X RJ45 telekomunikacijska priključnica. Sa svim montažnim priborom, dobava i montaža do pune funkcionalnosti</t>
  </si>
  <si>
    <t xml:space="preserve">  -   tipkalo za zvonce</t>
  </si>
  <si>
    <t xml:space="preserve">  -    komplet sklopki za upravljanje rasvjetom, montažnom kutijom, nosačem za 4 modula i okvirom.</t>
  </si>
  <si>
    <t xml:space="preserve">  -   sklopka s regulatorom rasvjete komplet sa montažnom kutijom, sklopkom, nosačem i okvirom.</t>
  </si>
  <si>
    <t xml:space="preserve">  -   sklopka izmjenična komplet sa montažnom kutijom, sklopkom, nosačem za 1 modul i okvirom.</t>
  </si>
  <si>
    <t xml:space="preserve">  -   sklopka isklopna komplet sa montažnom kutijom, sklopkom, nosačem za 1 modul i okvirom.</t>
  </si>
  <si>
    <t xml:space="preserve">  -   antenska priključnica 2 izlaza, muški i ženski IEC 60169-2, komplet sa montažnom kutijom 3 modula, antenskom priključnicom</t>
  </si>
  <si>
    <t xml:space="preserve">  -   telekomunikacijska priključnica RJ45, 8- polna, cat. 6, komplet sa montažnom kutijom, priključnicom, nosačem za 2 modula i okvirom.</t>
  </si>
  <si>
    <t xml:space="preserve">  -  jednofazna priključnica dvostruka sa poklopcem komplet sa montažnom kutijom, priključnicom IP54 i dodatnom zaštitom.</t>
  </si>
  <si>
    <t xml:space="preserve">  -  jednofazna priključnica sa poklopcem komplet sa montažnom kutijom, priključnicom IP54 i dodatnom zaštitom.</t>
  </si>
  <si>
    <t xml:space="preserve">  -  jednofazna priključnica dvostruka sa montažnom kutijom, nosačem i okvirom</t>
  </si>
  <si>
    <t xml:space="preserve">  -  jednofazna priključnica sa montažnom kutijom, nosačem i okvirom</t>
  </si>
  <si>
    <t>Isporučiti i montirati pomoću plastičnih montažnih kutija te spojiti sljedeći instalacijski pribor podžbukne izvedbe:</t>
  </si>
  <si>
    <t>Svi instalacioni elementi (prekidači, tipkala, priključnice i drugo) moraju biti istog dizajna i iste boje, proizvedeni od iste firme.</t>
  </si>
  <si>
    <t xml:space="preserve">Ponuditi instalacioni pribor modularnog tipa. </t>
  </si>
  <si>
    <t>Obuhvaćena je dobava, montaža i spajanje elemenata, sa montažnim kutijama, montažnim okvirom (nosačom elemenata) te sa uključenim svim potrebnim pomoćnim materijalom. Podrazumijeva se komplet izvedeno do pune pogonske ispravnosti.</t>
  </si>
  <si>
    <t>Ukoliko se nudi alternativni proizvod od predloženog uzorka, navesti u ponudi proizvođača i seriju proizvoda koja se nudi.</t>
  </si>
  <si>
    <t>Prije narudžbe elemenata, definirati boje elemenata i ukrasnih okvira sa investitorom i projektantom interijera.</t>
  </si>
  <si>
    <t>Elemente instalacije jake struje montirati u odvojene montažne kutije u odnosu na elemente instalacije slabe struje</t>
  </si>
  <si>
    <t>NAPOMENA ZA INSTALACIONI PRIBOR:</t>
  </si>
  <si>
    <t>JAKA STRUJA</t>
  </si>
  <si>
    <t>GRAĐEVINSKI RADOVI ZA TK PRIKLJUČAK:</t>
  </si>
  <si>
    <t>Vodič za uzemljenje tipa H07V-K 1x10 mm2, sa polaganjem u plastične cijevi (p/žb).</t>
  </si>
  <si>
    <t xml:space="preserve">  -  J-Y(st)y 2x2x0.8</t>
  </si>
  <si>
    <t xml:space="preserve">  -  YSLCY 7x1.5mm2</t>
  </si>
  <si>
    <t xml:space="preserve">  -  YSLCY 4x1.5mm2</t>
  </si>
  <si>
    <t xml:space="preserve">  -  YSLCY 4x0,75mm2</t>
  </si>
  <si>
    <t xml:space="preserve">  -  YSLCY 3x1.5mm2</t>
  </si>
  <si>
    <t xml:space="preserve">  -  Li-YcY 7x0.75mm2</t>
  </si>
  <si>
    <t xml:space="preserve">  -  Li-YcY 4x1mm2</t>
  </si>
  <si>
    <t xml:space="preserve">  -  Li-YcY 3x1mm2</t>
  </si>
  <si>
    <t xml:space="preserve">  -  Li-YcY 2x0.75mm2</t>
  </si>
  <si>
    <t xml:space="preserve">  -  NYM 7×1,5 mm2</t>
  </si>
  <si>
    <t xml:space="preserve">  -  NYM 4×2,5 mm2</t>
  </si>
  <si>
    <t xml:space="preserve">  -  NYM 4×1,5 mm2</t>
  </si>
  <si>
    <t xml:space="preserve">  -  NYM 4×1,5 mm1</t>
  </si>
  <si>
    <t>Isporučiti, montirati i spojiti u prethodno položene cijevi i kabelske staze, sljedeće napojne vodove za napajanje i upravljanje ostalih potrošača:</t>
  </si>
  <si>
    <t xml:space="preserve">  -  kabel za zvučnike NYFAZ 2x1.5mm2, crv/crni</t>
  </si>
  <si>
    <t>Isporučiti i montirati u prethodno položene cijevi, kanale sljedeće  kabele za instalaciju zvučnika:</t>
  </si>
  <si>
    <t>Ispitivanje kompletne mreže za telekomunikaciju (svih linija), uz dostavu potrebnih zapisnika sa rezultatima ispitivanja.</t>
  </si>
  <si>
    <t xml:space="preserve">  -  optički kabel OM3 50/125 12niti</t>
  </si>
  <si>
    <t xml:space="preserve">  -  kabel FTP Cat6 4x2xAWG24</t>
  </si>
  <si>
    <t>Isporučiti i montirati u prethodno položene cijevi, kanale sljedeće  kabele za instalaciju strukturnog kabliranja i telefona:</t>
  </si>
  <si>
    <t xml:space="preserve">  -  PVC CS instalacijska cijev promjera 50mm</t>
  </si>
  <si>
    <t>Dobava i ugradnja u pod, spušteni strop, pregradne zidove sljedeće rebraste savitljive plastične samougasive cijevi za uvlačenje kabela telekomunikacijskih priključnica.</t>
  </si>
  <si>
    <t>TKO ORMAR</t>
  </si>
  <si>
    <t>Prespojni kabel S/FTP Cat. 6 kabela, duljine 3m, sivi, kom 10</t>
  </si>
  <si>
    <t>Prespojni kabel S/FTP Cat. 6 kabela, duljine 2m, sivi, kom 10</t>
  </si>
  <si>
    <t>Prespojni kabel S/FTP Cat. 6 kabela, duljine 1m, sivi, kom 10</t>
  </si>
  <si>
    <t>Svjetlovodni prespojni panel za ugradnju 24 dvostrukih (duplex) LC/LC prespojnika, za ugradnju u 19” ormar, visine 1U, sa ladicom za prihvat svjetlovodnih kabela i poklopcem, s uvodnicama kabela, sa elementima za vođenje svjetlovodnih kabela, plastičnim vezicama i ostalom potrebnom opremom, sa elementima za označavanje, ispisom oznaka i označavanjem prespojnog panela i svakog priključnog mjesta (oznake otporne na prašinu i vlagu)</t>
  </si>
  <si>
    <t>ISDN/TEL prespojnog panela sa 25 priključnih mjesta RJ45, za ugradnju u 19” ormar, visine 1U, sa nabacivanjem parica kabela, sa elementima za označavanje, ispisom oznaka i označavanjem prespojnog panela i svakog priključnog mje</t>
  </si>
  <si>
    <t>STP Cat. 6 prespojni panel sa 24 priključna mjesta RJ45, za ugradnju u 19” ormar, visine 1U, sa nabacivanjem parica kabela, sa elementima za označavanje, ispisom oznaka i označavanjem prespojnog panela i svakog priključnog mjesta, kom 2</t>
  </si>
  <si>
    <t>Naponska letva s min. 8 priključnica 16A/230VAC, za ugradnju u 19” ormar, bez ugrađenog prekidača, s priključnim kabelom dužine min. 2m, s ugradnjom na priključni konektor, sa elementima za označavanje, ispisom oznaka i označavanjem priključne letve</t>
  </si>
  <si>
    <t>Element za horizontalno vođenje kabela, za ugradnju u 19” ormar, za vođenje min. 50 prespojnih kabela, visine 1U, kom 5</t>
  </si>
  <si>
    <t>Polica za 19“ komunikacijski ormar, dubine min. 400 mm, visine max. 2U, sa elementima za ugradnju, kom 2</t>
  </si>
  <si>
    <t>Dobava, isporuka i montaža komunikacijskog ormara TKO, samostojeći, dimenzija 800x1200mm, visine 21U, sa staklenim vratima s prednje strane i metalnim sa stražnje strane, zaključavanje svih stranica ormara (prednje, bočne, zadnje), s prednjim i stražnjim nosačima za ugradnju 19“ opreme, podnožje s ventilacijskim otvorima i elementima za niveliranje, s mogućnošću uvođenja kabela s donje i gornje strane, sa vertikalnim kabelskim kanalima, elementima za aktivno hlađenje (ventilacija s termoregulacijom), instalacija napajanja, instalacija uzemljenja (set kabela i sabirnice za uzemljenje), zaštita prema IP20, s po 4 kom. kaveznih matica i vijaka po 1U visine, sa elementima za označavanje.Ormar se sastoji od sljedeće  opreme (u cijeni uključena dobava, montaža i spajanje):</t>
  </si>
  <si>
    <t>Izvodni telefonski ormarić sa regletama. U cijenu su uključena kompletna sva spajanja i ranžiranja.</t>
  </si>
  <si>
    <t>Svi instalacioni elementi (prekidači, tipkala, priključnice i drugo) moraju biti istog dizajna i iste boje kao i instalacioni pribor jake struje, proizvedeni od iste firme.</t>
  </si>
  <si>
    <t>U jediničnu cijenu stavke uračunati dobavu, montažu i spajanje sa svim potrebnim sitnim materijalom. Također uračunati sva potrebna dubljenja šliceva, proboja zidova i međukatne konstrukcije, kao i zatvaranje šlica grubom i finom žbukom.</t>
  </si>
  <si>
    <t>Instalacija telekomunikacije se izvodi sa vodovima FTP 4x2x0,5 mm, CAT 6, koji se provlače kroz, pod žbuku odnosno u beton, postavljene plastične cijevi (PC).</t>
  </si>
  <si>
    <t>NAPOMENA:</t>
  </si>
  <si>
    <t>TK INSTALACIJA I SLABA STRUJA</t>
  </si>
  <si>
    <t>Montaža i spajanje LED rasvjete</t>
  </si>
  <si>
    <t>11.a</t>
  </si>
  <si>
    <t xml:space="preserve">LED downlight svjetiljka 35W, ukupne snage sistema max. 38W, pogodan za nadgradnu montažu, bijele boje, dimenzije fi 160x120mm (tolerancija 10%), minimalnog stupnja zaštite IP54, minimalnog radnog vijeka 40 000h </t>
  </si>
  <si>
    <t>11</t>
  </si>
  <si>
    <t>10.a</t>
  </si>
  <si>
    <r>
      <t>Vanjska fasadna LED rasvjeta "Wall Pack" 50W, pogodna za montažu na vanjsku fasadu, minimalno 5500lm, minimalnog stupnja zaštite IP65, boja bijela, snop svijetlosti prema dolje i naprijed, minimalni kut svjetlosnog snopa 40</t>
    </r>
    <r>
      <rPr>
        <sz val="11"/>
        <rFont val="Calibri"/>
        <family val="2"/>
      </rPr>
      <t>°</t>
    </r>
  </si>
  <si>
    <t>10</t>
  </si>
  <si>
    <t>Montaža i spajanje LED panike</t>
  </si>
  <si>
    <t>9.a</t>
  </si>
  <si>
    <t>Panik LED svjetiljka baterijske autonomnosti min 3h, 230V AC, pogodna za montažu na strop i na zid, komplet sa samoljepljivim pintogramom, raspoznatljivost min. 22m</t>
  </si>
  <si>
    <t>9</t>
  </si>
  <si>
    <t>8.a</t>
  </si>
  <si>
    <t>Panik LED svjetiljka baterijske autonomnosti min 3h, 230V AC, pogodna za montažu na strop, min 80lm</t>
  </si>
  <si>
    <t>8</t>
  </si>
  <si>
    <t>Montaža LED reflektora, komplet uz zaštitnu mrežu za zaštitu od udaraca loptom</t>
  </si>
  <si>
    <t>7.a</t>
  </si>
  <si>
    <r>
      <t>Dobava vanjskog LED reflektora 50W, pogodan za montažu na vanjski zid, minimalnog kuta svjetlosnog snopa 50</t>
    </r>
    <r>
      <rPr>
        <sz val="11"/>
        <rFont val="Calibri"/>
        <family val="2"/>
      </rPr>
      <t>°</t>
    </r>
    <r>
      <rPr>
        <sz val="9.9"/>
        <rFont val="Times New Roman"/>
        <family val="1"/>
        <charset val="238"/>
      </rPr>
      <t>,</t>
    </r>
    <r>
      <rPr>
        <sz val="11"/>
        <rFont val="Times New Roman"/>
        <family val="1"/>
        <charset val="238"/>
      </rPr>
      <t xml:space="preserve"> minimalni stupanj zaštite IP66, min. svjetlosni tok 5200Lm, minimalni životni vijek 50.000 h</t>
    </r>
  </si>
  <si>
    <t>7</t>
  </si>
  <si>
    <t>Montaža LED trake oko obruča do pune funkcionalnosti</t>
  </si>
  <si>
    <t>6.a</t>
  </si>
  <si>
    <t>Dobava LED trake, jednobojna bijela, 24W/m, min. 120 dioda/m, SMD2835, maksimalno 4500K, miin. Stupnja zaštite IP20. Sa svom dodatnom opremom.</t>
  </si>
  <si>
    <t>6</t>
  </si>
  <si>
    <t>Montaža ugradnja u knauf i spajanje LED panela</t>
  </si>
  <si>
    <t>5.a</t>
  </si>
  <si>
    <t>Dobava LED 35W za hodnik, pogodan za ugradnu montažu u knauf, pogodan i za nadgradnu montažu, ukupne snage sistema maksimalno 37W, dimenzija 230x230x80 mm (tolerancija 10%), minimalne svjetlosne efikasnosti 74 lm/W, maksimalno 4500K, minimalni stupanj zaštite IP20, min. svjetlosni tok 2610 Lm, minimalni životni vijek 50.000 h</t>
  </si>
  <si>
    <t>5</t>
  </si>
  <si>
    <t>Montaža i spajanje LED plafonijere</t>
  </si>
  <si>
    <t>4.a</t>
  </si>
  <si>
    <t>Dobava svjetiljka 48W, ukupne snage sistema maksimalno 50W, dimenzija  1435x65mm (tolerancija 10%), minimalne svjetlosne efikasnosti 118 lm/W, maksimalno 4000K, minimalni stupanj zaštite IP20, min. svjetlosni tok 5600Lm, minimalni životni vijek 50.000 h</t>
  </si>
  <si>
    <t>4</t>
  </si>
  <si>
    <t>3.a</t>
  </si>
  <si>
    <t>Dobava nadgradne LED plafoniere 25W, ukupne snage sistema maksimalno 26W, dimenzija fi 300x48mm (tolerancija 10%), minimalne svjetlosne efikasnosti 78 lm/W, maksimalno 4000K, minimalni stupanj zaštite IP54, min. svjetlosni tok 2000 Lm, minimalni životni vijek 50.000 h</t>
  </si>
  <si>
    <t>3</t>
  </si>
  <si>
    <t>Montaža i spajanje LED svjetiljke</t>
  </si>
  <si>
    <t>2.a</t>
  </si>
  <si>
    <t>Dobava nadgradnog LED svjetiljke 2xT8 24W, ukupne snage sistema maksimalno 52W, dimenzija 1230x90x90mm (tolerancija 10%), minimalne svjetlosne efikasnosti 125 lm/W, maksimalno 4000K, minimalni stupanj zaštite IP65, min. svjetlosni tok 6200 Lm, minimalni životni vijek 50.000 h</t>
  </si>
  <si>
    <t>2</t>
  </si>
  <si>
    <t>Montaža i spajanje LED panela</t>
  </si>
  <si>
    <t>1.a</t>
  </si>
  <si>
    <t>Dobava nadgradnog  LED panela 36W, ukupne snage sistema maksimalno 40W, dimenzija 595x595x10 mm (tolerancija 10%), minimalne svjetlosne efikasnosti 102 lm/W, maksimalno 4000K, minimalni stupanj zaštite IP20, min. svjetlosni tok 4100 Lm, minimalni životni vijek 50.000 h</t>
  </si>
  <si>
    <t>1</t>
  </si>
  <si>
    <t>INSTALACIJA RASVJETE</t>
  </si>
  <si>
    <t xml:space="preserve">  -  usmjerenje i podešavanje antena</t>
  </si>
  <si>
    <t xml:space="preserve">  -  ispitivanje i mjerenje izlaznog signala na svakoj utičnici i puštanje sustava u probni rad.</t>
  </si>
  <si>
    <t>Pripremno završni radovi na instalaciji koji obuhvaćaju slijedeće radnje:</t>
  </si>
  <si>
    <t>Dobava i ugradnja u pod, spušteni strop, pregradne zidove sljedeće rebraste savitljive plastične samougasive cijevi za uvlačenje koaksialnih kabela</t>
  </si>
  <si>
    <t xml:space="preserve">  -  vodič  H07V-K 16 mm2 za uzemljenje stupova i ormarića sa opremom</t>
  </si>
  <si>
    <t xml:space="preserve">  -  koaksijalni kabel, kabeli od antena do ormarića sa opremom.</t>
  </si>
  <si>
    <t xml:space="preserve">  -  koaksijalni kabel, kabeli od ormarića sa opremom do utičnica na objektu.</t>
  </si>
  <si>
    <t>Isporučiti i montirati u prethodno položene cijevi, kanale te kabelske staze sljedeće kabele :</t>
  </si>
  <si>
    <t>Antenski ormarić</t>
  </si>
  <si>
    <t xml:space="preserve"> -  antenski ispravljač PSU411</t>
  </si>
  <si>
    <t xml:space="preserve"> - prenaponska zaštita (koax)</t>
  </si>
  <si>
    <t xml:space="preserve"> - M-SWITCH </t>
  </si>
  <si>
    <t xml:space="preserve"> - kućište za montažu ugradnjom na zid sa vratima i bravom  </t>
  </si>
  <si>
    <t>Antenski ormarić koji sadrži:</t>
  </si>
  <si>
    <t>Antenski stupovi</t>
  </si>
  <si>
    <t xml:space="preserve"> - uzemljenje antenskih stupova sa Cu-pletenicom presjeka 16 mm2, uključen kompletan pomoćni pribor</t>
  </si>
  <si>
    <t xml:space="preserve"> - pocinčana traka za nosač stupa</t>
  </si>
  <si>
    <t xml:space="preserve"> - nosač stupa</t>
  </si>
  <si>
    <t xml:space="preserve"> - stup 2m, promjer 40 mm</t>
  </si>
  <si>
    <t>Antenski stupovi:</t>
  </si>
  <si>
    <t>Antene</t>
  </si>
  <si>
    <t xml:space="preserve"> -antensko pojačalo </t>
  </si>
  <si>
    <t xml:space="preserve"> - antena UHF </t>
  </si>
  <si>
    <t xml:space="preserve"> - antena VHF </t>
  </si>
  <si>
    <t xml:space="preserve">kom </t>
  </si>
  <si>
    <t xml:space="preserve"> - antena FM</t>
  </si>
  <si>
    <t>Antene:</t>
  </si>
  <si>
    <t>Parabolična reflektorska antena</t>
  </si>
  <si>
    <t xml:space="preserve"> - sitni potrošni materijal</t>
  </si>
  <si>
    <t xml:space="preserve"> - podešenje usmjerenja antena</t>
  </si>
  <si>
    <t xml:space="preserve"> - prijemno/konverterski sistem, LNB univerzal Quatro NF 0,2 dB</t>
  </si>
  <si>
    <t xml:space="preserve"> - multiholder za paraboličnu antenu</t>
  </si>
  <si>
    <t xml:space="preserve"> - parabolična antena, promjera 85 cm </t>
  </si>
  <si>
    <t>Parabolična reflektorska antena i oprema za prijem signala sa dva satelita prema odabiru investitora uključujući sljedeće:</t>
  </si>
  <si>
    <t>Mjerenje nivoa signala na krovu zgrade radi utvrđivanja nivoa signala i mjesta najpovoljnijeg prijema. Na osnovu mjerenja izvršiti konačni izbor elemenata sistema.</t>
  </si>
  <si>
    <t>Elemente instalacije jake struje montirati u odvojene montažne kutije u odnosu na elemente instalacije slabe struje.</t>
  </si>
  <si>
    <t>U stavkama za instalacioni pribor zajedničkog antenskog sustava (ZAS), obuhvaćena je dobava, montaža i spajanje elemenata, sa montažnim i razvodnim kutijama, montažnim okvirom (nosačom elemenata) te sa uključenim svim potrebnim pomoćnim materijalom.</t>
  </si>
  <si>
    <t>Ponuđeni instalacioni pribor treba biti kvalitetan te istovrstan za sve instalacije.</t>
  </si>
  <si>
    <t>Stavkama je obuhvaćena dobava, montaža i spajanje uređaja i elemenata sa svim potrebnim montažnim i spojnim materijalom (konektori i sl.).</t>
  </si>
  <si>
    <t>Nosači (stupovi) antena moraju biti odgovarajuće dimenzionirani i učvršćeni.</t>
  </si>
  <si>
    <t>Osigurati propisane nivoe signala (minimalni i maksimalni) na izlazu antenskih priključnica te propisane odnose signal/šum.</t>
  </si>
  <si>
    <t>Direktan spoj pojačala i svake priključnice.</t>
  </si>
  <si>
    <t>Zajednički prijenos svih programa preko koaksijalnog kabela do antenskih priključnica.</t>
  </si>
  <si>
    <t>Prijem i distribuciju programa sa  FM, VHF I UHF.</t>
  </si>
  <si>
    <t>Prijem i distribuciju satelitskih (SATV) programa sa dva (2) satelita prema odabiru investitora.</t>
  </si>
  <si>
    <t xml:space="preserve">Sistem koji će se isporučiti, ugraditi i staviti u funkciju mora omogućiti minimalno: </t>
  </si>
  <si>
    <t>INSTALACIJA ZAJEDNIČKOG ANTENSKOG SUSTAVA (ZAS)</t>
  </si>
  <si>
    <t>Mjerni spoj izveden spojnicom traka-žica, komplet sa podžbuknim ormarićem</t>
  </si>
  <si>
    <t>Dobava i montaža okruglog gromobranskog vodiča Al fi 8mm, sa kompletnim montažnim priborom (sljemenski, krovni, zidni nosači) i svim odgovarajućim sponama za povezivanje mežusobno vodiča i izradom i montažom vršnjača.</t>
  </si>
  <si>
    <t>Dobava i ugradnja u pod ili u iskopane šliceve u  postojećim zidovima, ili u pregradnim zidovima sljedeće rebraste plastične cijevi.</t>
  </si>
  <si>
    <t>Vod H07V-K 25 mm2 za spajanje glavne sabirnice sa razdjelnicima položen u PVC instalacijskim cijevima.</t>
  </si>
  <si>
    <t>Vod H07V-K 16 mm2 za spajanje glavne sabirnice sa razdjelnicima položen u PVC instalacijskim cijevima.</t>
  </si>
  <si>
    <t>Sabirnica za IPMM dimenzija 30x5mm duljine cca 30cm, komplet s rupama i vijcima za kabel 2,5-50mm2 i montažom sabirnice.</t>
  </si>
  <si>
    <t>Izrada izvoda (odcjepa) do glavne sabirnice za izjednačenje potencijala te do ostalih metalnih masa na građevini.</t>
  </si>
  <si>
    <t>Spoj trake na traku u temelju izveden odgovarajućom spojnicom.</t>
  </si>
  <si>
    <t xml:space="preserve">Dobava, polaganje u temelje i spajanje uzemljivačke trake za uzemljenje otporne na koroziju,  min. Rf 30x3.5mm </t>
  </si>
  <si>
    <t>GROMOBRANSKA INSTALACIJA, UZEMLJENJE I IPMM</t>
  </si>
  <si>
    <t xml:space="preserve">  -  PP00-Y 5x10</t>
  </si>
  <si>
    <t>UKUPNO :</t>
  </si>
  <si>
    <t>REKAPITULACIJA TROŠKOVNIKA ELEKTROTEHNIČKIH INSTALACIJA</t>
  </si>
  <si>
    <t>UKUPNO</t>
  </si>
  <si>
    <t>2. RADOVI I USLUGE</t>
  </si>
  <si>
    <t>REKAPITULACIJA</t>
  </si>
  <si>
    <t>Polaganje vatrodojavnog kabela pretežno stropom, uključivo s dobavom i polaganjem PNTcijevi i ostalog potrebnog instalacijskog materijala</t>
  </si>
  <si>
    <t>17</t>
  </si>
  <si>
    <t>Dobava i nadžbukna ugradnja plastične kabelske kanalice 40x20mm_x000D_
- uključujući potrebni instalacijski spojni i montažni pribor i materijal (razvodne kutije, uvodnice, gips, tiple, vijci, spojnice, koljena, nosači)</t>
  </si>
  <si>
    <t>Izrada protupožarnog brtvljenja_x000D_
- na probojima između požarnih sektora sa atestiranim negorivim materijalima odgovarajuće klase vatrootpornosti i označavanje mjesta protupožarnog brtvljenja</t>
  </si>
  <si>
    <t>15</t>
  </si>
  <si>
    <t>Programiranje telefonske dojave centrale za dojavu požara_x000D_
- programiranje telefonske dojave i spajanje na dojavni centar po izboru investitora sa zoningom</t>
  </si>
  <si>
    <t>Dobava potrebnih oznaka i označavanje svih elemenata vatrodojavnog sustava prema blok shemi</t>
  </si>
  <si>
    <t>13</t>
  </si>
  <si>
    <t>Programiranje adresabilne vatrodojavne centrale_x000D_
- po jednom detektoru, javljaču, sireni ili modulu</t>
  </si>
  <si>
    <t>12</t>
  </si>
  <si>
    <t>Montaža izlaznog i ulaznog kontrolnog modula</t>
  </si>
  <si>
    <t>Montaža kutije za module sustava dojave požara na zid</t>
  </si>
  <si>
    <t>Montaža i spajanje indikatora</t>
  </si>
  <si>
    <t>Ugradnja vatrootpornog ormara</t>
  </si>
  <si>
    <t>Montaža vanjske vatrodojavne sirene tiplama i vijcima</t>
  </si>
  <si>
    <t>Montaža i spajanje unutarnje vatrodojavne sirene</t>
  </si>
  <si>
    <t>Montaža i spajanje ručnog javljača požara i adresiranje</t>
  </si>
  <si>
    <t>Montaža odstojnika</t>
  </si>
  <si>
    <t>Montaža javljača požara i adresiranje detektora</t>
  </si>
  <si>
    <t>Montaža podnožja i spajanje podnožja vatrodojavnog detektora na liniju</t>
  </si>
  <si>
    <t>Montaža adresabilne vatrodojavne centrale_x000D_
Montaža adresabilne vatrodojavne centrale na zid s vijcima i tiplama s uvlačenjem kabela;_x000D_
Montaža i spajanje akumulatora za vatrodojavnu centralu;
Spajanje adresabilne vatrodojavne centrale;_x000D_
Skidanje izolacije s kabela i izvođenje ožičenja unutar vatrodojavne centrale</t>
  </si>
  <si>
    <t>Oklopljeni vatrootporni kabel JB-H(St)H   2x 1mm2
- crvene boje
- samogasiva PVC izolacija
- bezhalogeni, malodimni</t>
  </si>
  <si>
    <t>Kabel NHXH FE180/E30 3x2,5 mm2</t>
  </si>
  <si>
    <t>Kabel JEB-H(St)H FE180 E30-E90 1x2x0,8
-  aluminijski oklop,  poboljšanih svojstava za slučaj požara, s očuvanom el. funkcionalnošću između 30 i 90 min, crvene boje</t>
  </si>
  <si>
    <t>Knjiga održavanja sustava za dojavu požara_x000D_</t>
  </si>
  <si>
    <t>Sitni nespecificirani potrošni materijal_x000D_
- tiple, vide, vezice, instalacijske letvice, gips, patch kabeli, itd.</t>
  </si>
  <si>
    <t>Akumulator 12V 1,3Ah_x000D_
- zatvoreni tip - bez održavanja_x000D_</t>
  </si>
  <si>
    <t>Adresabilna vatrodojavna sirena s bljeskalicom_x000D_
- napajanje iz petlje_x000D_
- pogodna i za vanjsku ugradnju IP67_x000D_</t>
  </si>
  <si>
    <t>Adresabilna vatrodojavna sirena_x000D_
- napajanje iz petlje_x000D_
- pogodna i za vanjsku ugradnju IP67_x000D_</t>
  </si>
  <si>
    <t>Nadžbukna kutija za ulazno-izlazne module module dim.100x100 x 50mm_x000D_</t>
  </si>
  <si>
    <t xml:space="preserve">Ulazno-izlazni modul_x000D_
- Inim protokol_x000D_
- 1 nadzirani ulaz, 1 nadzirani izlaz, 1 nadzirani ulaz za spajanje na vanjsko napajanje i 1 relejni izlaz_x000D_
</t>
  </si>
  <si>
    <t xml:space="preserve">Paralelni indikator aktiviranja vatrodojavnog detektora_x000D_
</t>
  </si>
  <si>
    <t>Adresabilni ručni javljač požara s izolatorom, bez razbijanja stakla, crvene boje, reset ključem_x000D_
- mehanička vizualna inidkacija aktivacije_x000D_
- s mogućnošću reseta pomoću ključa_x000D_
- po naredbi iz adresabilne centrale šalje informaciju o stanju javljača_x000D_
- višekratna upotreba, nije potrebno razbijati i mijenjati staklo_x000D_
- ugrađen autoizolator_x000D_
- kompatibilan sa centralom i ostatkom sustava</t>
  </si>
  <si>
    <t>Analogno-adresabilni termički detektor s izolatorom, Inim protokol_x000D_
- obavezno automatsko adresiranje s centrale_x000D_
- obavezno mogućnost ručnog adresiranja s centrale_x000D_
- obavezno podesiva osjetljivost s centrale, posebno za dnevni, posebno za noćni režim_x000D_
- ugraden izolator kratkog spoja_x000D_
- novi dizajn opticke komore, zaštita od smetnji, dvostruka zaštita od prašine i insekata , zaštitna mrežica sa ultra-malim otvorima (500µm)_x000D_
- trobojna LED vidljiva 360°_x000D_
- mogucnost izbora osjetljivosti detektora i moda rada (putem EDRV1000 drivera)_x000D_</t>
  </si>
  <si>
    <t>Analogno-adresabilni optički detektor s izolatorom_x000D_
- obavezno automatsko adresiranje s centrale_x000D_
- obavezno mogućnost ručnog adresiranja s centrale_x000D_
- obavezno podesiva osjetljivost s centrale, posebno za dnevni, posebno za noćni režim_x000D_
- ugraden izolator kratkog spoja_x000D_
- napredni dizajn opticke komore, zaštita od smetnji, dvostruka zaštita od prašine i insekata , zaštitna mrežica sa ultra-malim otvorima (500µm)_x000D_
- trobojna LED vidljiva 360°_x000D_
- mogucnost izbora osjetljivosti detektora i moda rada daljinski putem centrale_x000D_
- kompatibilan sa centralom i ostatkom sustava</t>
  </si>
  <si>
    <t>Odstojnik za nadžbuknu montažu_x000D_
- za Inim ED i ID tip detektora, za montažu ispod EB0010 i EB0020 tipa podnožja_x000D_</t>
  </si>
  <si>
    <t xml:space="preserve">Step down modul napajanja sa 24 na 12VDC@1A
</t>
  </si>
  <si>
    <t>Komunikator koji omogućava pozivne funkcije preko PSTN-a
- 5 programabilnih terminala
- 15 min. trajanja glasovne poruke, u kompletu s metalnim kućištem</t>
  </si>
  <si>
    <t xml:space="preserve">Modul proširenja centrale dojave požara za dvije adresabilne petlje_x000D_
- za 2 adresabilne petlje s po 240 adresa_x000D_
</t>
  </si>
  <si>
    <t xml:space="preserve">Centrala za dojavu požara s dvije petlje_x000D_
- dvije petlje s po do ne manje od 128 javljača_x000D_
- obavezno modularno proširiva do ne manje od 8 petlji_x000D_
- obavezno podešavanje osjetljivosti svih javljača sa centrale u ne manje od dva automatska režima (dnevni i noćni)_x000D_
- obavezno funkcija automatskog testa detektora_x000D_
- obavezno mogućnost umrežavanja s drugim centralama u prstenastu mrežu s tolerancijom na kvar_x000D_
- obavezno mogućnost ugradnje integralnog telefonskog dojavnika_x000D_
- obavezno mogućnost spajanja na Ethernet lokalnu računalnu mrežu_x000D_
- obavezno tekstualni LCD zaslon i funkcijska tipkovnica na hrvatskom jeziku_x000D__x000D_
</t>
  </si>
  <si>
    <t>1. SUSTAV DOJAVE POŽARA</t>
  </si>
  <si>
    <t>Ukupno</t>
  </si>
  <si>
    <t>Jed. cijena</t>
  </si>
  <si>
    <t>Jed. mj.</t>
  </si>
  <si>
    <t>OPISNA STAVKA</t>
  </si>
  <si>
    <t>R. br.</t>
  </si>
  <si>
    <t>TROŠKOVNIK
SUSTAVA VATRODOJAVE I ODIMLJAVANJA
IZVEBENI PROJEKT: 18-234-2</t>
  </si>
  <si>
    <t>Upute za rad i obuka korisnika</t>
  </si>
  <si>
    <t>Čelični profili za postavljanje i ovješenje opreme</t>
  </si>
  <si>
    <t>Regulacija sustava i puštanje u rad</t>
  </si>
  <si>
    <t>Ispitivanje instalacije tlačenjem i topla proba:</t>
  </si>
  <si>
    <t>Dimenzija ventila NO 25</t>
  </si>
  <si>
    <t xml:space="preserve">Dobava i ugradnja dvopoložajnog on/of  magnetnog ventila za zaštitu dizalice topline: </t>
  </si>
  <si>
    <t>Troputni regulacijski ventil NO 25</t>
  </si>
  <si>
    <t xml:space="preserve">Dobava i ugradnja nepovratnog ventila: </t>
  </si>
  <si>
    <t>El napajanje 220 V/50 HZ</t>
  </si>
  <si>
    <t>Učin elektromotora 150 W</t>
  </si>
  <si>
    <t>Napor 30 kPa</t>
  </si>
  <si>
    <t>Dobavna količina 2/1,5 m3/h</t>
  </si>
  <si>
    <t>Dobava i ugradnja cirkulacijske pumpe ventilatorkonvektora/klima komore. Pumpa je višebrzinska glede ljetnog i zimskog režima rada. Karakteristike pumpe su:</t>
  </si>
  <si>
    <t>NO 20</t>
  </si>
  <si>
    <t xml:space="preserve">Dobava i ugradnja plastičnih PVC cijevi za sustav odvoda kondenzata. U jediničnu cijenu su uključene i gumene brtve. </t>
  </si>
  <si>
    <t>NO 25</t>
  </si>
  <si>
    <t>Dobava i ugradnja  kuglastih ventila za sustav ventilatorkonvektora. Sve za NP 6.</t>
  </si>
  <si>
    <t xml:space="preserve"> za cijev Cu 30 x 1,0</t>
  </si>
  <si>
    <t xml:space="preserve">Dobava i ugradnja izolacije za bakreni cijevni razvod ventilatorkonvektora. Izolacija je tipske prefabricirane izvedbe debljine 13 mm. </t>
  </si>
  <si>
    <t>Cu 30 x 1,0</t>
  </si>
  <si>
    <t>Dobava i ugradnja bakrenih cijevi za razvod ventilatorkonvektora. Cijevi spajati tvrdim lemljenjem.</t>
  </si>
  <si>
    <t>CJEVARSKI RADOVI</t>
  </si>
  <si>
    <t xml:space="preserve">Ispitivanje ventilacijskih sustava, regulacija dobavnih i odsisnih količina zraka. </t>
  </si>
  <si>
    <t>Istrujna rešetka 825 x 325</t>
  </si>
  <si>
    <t>Odsisni ventili TV - no 150</t>
  </si>
  <si>
    <t>Vanjska žaluzina 800 x 350 mm.</t>
  </si>
  <si>
    <t>Vanjska žaluzina 250 x 250 mm.</t>
  </si>
  <si>
    <t>Vanjska žaluzina 300 x 300 mm.</t>
  </si>
  <si>
    <t>Dobava i ugradnja istrujnih i usisnih rešetki</t>
  </si>
  <si>
    <t>Dimenzije 320 x 90 x 75 cm</t>
  </si>
  <si>
    <t>Dimenzije 210 x 90 x 75 cm</t>
  </si>
  <si>
    <t xml:space="preserve">Dobava i ugradnja ECO nape: materijal nehrđajući čelik. Unapi je ugrađeno šest hvatača masnoća dimenzija 500 x 300 mm. U napi je ugrađena rasvjeta. </t>
  </si>
  <si>
    <t>ukupno 500 kg</t>
  </si>
  <si>
    <t>Dobava i ugradnja kanala od čeličnog pocinčanog  lima. Dimenzija lima je 0,75 mm.</t>
  </si>
  <si>
    <t>za odsisni ventilator 250 x 250 mm</t>
  </si>
  <si>
    <t>za odsisne ventilatore 200 x 200 mm</t>
  </si>
  <si>
    <t>za odsisne ventilatore 150 x 150 mm</t>
  </si>
  <si>
    <t>za odsisni ventilator sanitarija 350 x 350 mm</t>
  </si>
  <si>
    <t>za odsisni ventilator kuhinje 450 x 450</t>
  </si>
  <si>
    <t>za ventilatorkonvektor</t>
  </si>
  <si>
    <t>Izrada i ugradnja fleksibilnih spojeva ventilator konvektora s kanalima i odsisnih ventilatora s kanalima.</t>
  </si>
  <si>
    <t>Komplet</t>
  </si>
  <si>
    <t> </t>
  </si>
  <si>
    <t>Elektro priključak:		230 V, 1-fazno, 50 Hz</t>
  </si>
  <si>
    <t>Ulazna elektro snaga: 60 W</t>
  </si>
  <si>
    <t>Masa:20 kg</t>
  </si>
  <si>
    <t>Buka na max brzini (4 m):45 dB</t>
  </si>
  <si>
    <t>Vanjski pad tlaka:120 Pa</t>
  </si>
  <si>
    <t>Protok zraka: 250 m3/h</t>
  </si>
  <si>
    <t xml:space="preserve">Dobava i ugradnja kanalnog ventilatora za potrebe odsisa sanitarija. Uz uređaj se isporučuje regulator brzine okretaja. </t>
  </si>
  <si>
    <t>Ulazna elektro snaga: 50 W</t>
  </si>
  <si>
    <t>Vanjski pad tlaka: 150 Pa</t>
  </si>
  <si>
    <t>Protok zraka: 200 m3/h</t>
  </si>
  <si>
    <t>Elektro priključak:		 230 V, 1-fazno, 50 Hz</t>
  </si>
  <si>
    <t>Masa: 3 kg</t>
  </si>
  <si>
    <t>Vanjski pad tlaka: 120 Pa</t>
  </si>
  <si>
    <t>Protok zraka: 150 m3/h</t>
  </si>
  <si>
    <t xml:space="preserve">Dobava i ugradnja kanalnog ventilatora za potrebe odsisa iz pomoćnih prostorija. Uz ventilator  se isporučuje regulator brzine okretaja. </t>
  </si>
  <si>
    <t>Ulazna elektro snaga:250 W</t>
  </si>
  <si>
    <t>Vanjski pad tlaka:220 Pa</t>
  </si>
  <si>
    <t>Protok zraka: 2700 m3/h</t>
  </si>
  <si>
    <t xml:space="preserve">Dobava i ugradnja krovnog ventilatora za potrebe odsisa sanitarija. Uz uređaj se isporučuje regulator brzine okretaja. </t>
  </si>
  <si>
    <t>Elektro priključak:		400 V, 3-fazno, 50 Hz</t>
  </si>
  <si>
    <t>Ulazna elektro snaga: 900 W</t>
  </si>
  <si>
    <t>Masa: 55 kg</t>
  </si>
  <si>
    <t>Vanjski pad tlaka: 350 Pa</t>
  </si>
  <si>
    <t>Protok zraka: 4000 m3/h,             minimalni protok zraka: 2000 m3/h</t>
  </si>
  <si>
    <t xml:space="preserve">Dobava i ugradnja krovnog ventilatora za potrebe odsisa kuhinjske nape u zvučno izoliranoj kutiji za vanjsku ugradnju i za stalni rad pri temperaturi odsisnog zraka od 60°C. Uz uređaj se isporučuje regulator brzine okretaja. </t>
  </si>
  <si>
    <t>ODSISNI VENTILATORI</t>
  </si>
  <si>
    <t>Dobava i ugradnja protusmrzavajućeg termostata za montažu u kanal. Napajanje konvektora  vršiti preko protusmrzavajućeg termostata kako bi se u slučaju niske temperature zraka nakon konvektora prekinuo rad istog.</t>
  </si>
  <si>
    <t>Dobava i ugradnja kanalnog osjetnika temperature za spoj na regulator</t>
  </si>
  <si>
    <t xml:space="preserve">Dobava i ugradnja prostornog osjetnika temperature  za spoj na regulator. </t>
  </si>
  <si>
    <t>Dobava i ugradnja regulatora za potrebe upravljanja temperaturom zraka ventilatorskog konvektora/klima komore kako bi se omogućila konstantna ventilacija prostora uz regulaciju temperature zraka u prostoru kuhinje. Regulator upravlja troputnim modulirajućim ventilom na ventilatorskom konvektoru. Na regulator se također spajaju osjetnici temperature i to kanalni nakon ventilatorskog konvektora i prostorni na zidu. Regulator se smješta u elektro ormar. Okvirne dimenzije 200×100×100 mm. Za regulator je potrebno predvidjeti napajanje 24 V.</t>
  </si>
  <si>
    <t xml:space="preserve">Pripadajući sustav za automatsku regulaciju klima komore </t>
  </si>
  <si>
    <t>Masa:90 kg</t>
  </si>
  <si>
    <t>Buka na max brzini (1 m): 55 dB</t>
  </si>
  <si>
    <r>
      <t>Protok zraka pri eksternalnom padu tlaka 250 Pa: 2700/2000/1500 m</t>
    </r>
    <r>
      <rPr>
        <vertAlign val="superscript"/>
        <sz val="11"/>
        <rFont val="Calibri"/>
        <family val="2"/>
        <scheme val="minor"/>
      </rPr>
      <t>3</t>
    </r>
    <r>
      <rPr>
        <sz val="11"/>
        <rFont val="Calibri"/>
        <family val="2"/>
        <scheme val="minor"/>
      </rPr>
      <t>/h</t>
    </r>
  </si>
  <si>
    <t>Širina:				 1000 mm</t>
  </si>
  <si>
    <t>Visina, max: 450 mm</t>
  </si>
  <si>
    <t>Dužina:			 1300 mm</t>
  </si>
  <si>
    <t>Min. učin grijanja:		   14 kW, temperatura radnog medija 50/45 °C</t>
  </si>
  <si>
    <t>Min. učin hlađenja:		 11 kW, temperatura radnog medija 7/12 °C</t>
  </si>
  <si>
    <t>Dobava i ugradnja horizontalnog ventilokonvektora/klima komora u horizontalnoj izvedbi bez ukrasne maske za podstropnu ugradnju za potrebe dovoda svježeg zraka u prostor kuhinje. Uređaj je za toplinsku obradu svježeg zraka sa 4 rednim izmjenjivačem. Uređaj je priključen na dvocjevni toplovodni sustav temperatura ogrijevnog medija: 50/45 °C, odnosno temperatura rashladnog medija: 7/12 °C. Ventilator je u trobrzinskoj izvedbi.                                                        Od dodatne opreme uključiti: troputni modulirajući regulacijski ventil s pogonom 24 V, upravljanje 0-10 V 3/4“ i sobni regulator brzine okretaja ventilatora. Upravljanje temperaturom se vrši zasebnim sustavom automatike.
Tehničke karakteristike klima komore su:</t>
  </si>
  <si>
    <t>OPREMA ZA SUSTAV KLIMATIZACIJE - VENTILACIJE</t>
  </si>
  <si>
    <t>ukupna cijena</t>
  </si>
  <si>
    <t>jedinična cijena</t>
  </si>
  <si>
    <t>količina</t>
  </si>
  <si>
    <t>jedinica mjere</t>
  </si>
  <si>
    <t>opis stavke</t>
  </si>
  <si>
    <t>broj</t>
  </si>
  <si>
    <t>Predaja uputa za rad i obuka korisnika</t>
  </si>
  <si>
    <t>Izrada uokvirene sheme sustava</t>
  </si>
  <si>
    <t>Izrada projekta izvedenog stanja</t>
  </si>
  <si>
    <t>Puštanje u pogon dizalice topline od strane ovlaštenog servisera</t>
  </si>
  <si>
    <t>Ispitivanje instalacije tlačenjem i topla proba</t>
  </si>
  <si>
    <t>broj kutija</t>
  </si>
  <si>
    <t>Dobava i ugradnja kutija iz PVC-a za smještaj sobnih termostata u hodnicima. Termostat je predviđen za svaku učionicu, a smješteni su u 4 kutije ( 3x 10 + 1 x 9 termostata) koje su ugrađene u hodnicima i dostupne tehničkoj službi ili nastavnicima. U kutiju se ugrađuje ukupno 39 termostata.</t>
  </si>
  <si>
    <t>NO 80</t>
  </si>
  <si>
    <t>NO 65</t>
  </si>
  <si>
    <t>NO 50</t>
  </si>
  <si>
    <t>Dobava i ugradnja  toplinske izolacije za crtnih čelične cijevi. Izolacija tipa poliuretanska pjena debljine 2 cm. Izolacija se omotava u zaštitni sloj.</t>
  </si>
  <si>
    <t>34</t>
  </si>
  <si>
    <t>Dobava i ugradnja  crnih čeličnih cijevi za termotehnički sustav. Cijevi se spajaju zavarivanjem, osim priključaka armature. Armatura se spaja prirubničkim spojem ili navojno.</t>
  </si>
  <si>
    <t>33</t>
  </si>
  <si>
    <t>Dobava i montaža manometara za mjerno područje od 0 do 10 bar. Manometar ima ugrađenu slavinu.</t>
  </si>
  <si>
    <t>32</t>
  </si>
  <si>
    <t>Dobava i montaža termomet za mjerno područje od 0 do 100 oC. Termometar ima zaštitnu mjedenu hilznu.</t>
  </si>
  <si>
    <t>31</t>
  </si>
  <si>
    <t>NO 32</t>
  </si>
  <si>
    <t>NO 40</t>
  </si>
  <si>
    <t>Dobava i ugradnja  nepovratnih ventila za sustav ventilatorkonvektora. Sve za NP 6.</t>
  </si>
  <si>
    <t>30</t>
  </si>
  <si>
    <t>29</t>
  </si>
  <si>
    <t xml:space="preserve">komplet </t>
  </si>
  <si>
    <t>Troputni regulacijski ventil NO 50</t>
  </si>
  <si>
    <t>Kv vrijednost 10 m3/h</t>
  </si>
  <si>
    <t>Dobava i ugradnja sustava za regulaciju temperature vode u sekundarnom krugu izmjenjivača topline:</t>
  </si>
  <si>
    <t>28</t>
  </si>
  <si>
    <t>Učin elektromotora  250 W</t>
  </si>
  <si>
    <t>Napor 40 kPa</t>
  </si>
  <si>
    <t>Dobavna količina 10 m3/h</t>
  </si>
  <si>
    <t>Dobava i ugradnja cirkulacijske pumpe sekundarnog kruga izmjenjivača topline. Karakteristike pumpe su:</t>
  </si>
  <si>
    <t>27</t>
  </si>
  <si>
    <t>Izrada i ugradnja razdjelnika i sabirnika termotehničkog sustava dizalice topline od crne čelične cijevi promjera NO 125. Dužine 1500 mm.Sabirnik/razdjelnik ima 6 priključaka. U jediničnu cijenu je uključeno: ličenje i toplinska izolacija.</t>
  </si>
  <si>
    <t>26</t>
  </si>
  <si>
    <t>Dobava i ugradnja pločastog izmjenjivača topline voda/voda. Izmjenjivač topline ima ploče od nehrđajućeg čelika. Učin izmjenjivača topline je 145 kW. Temperaturni parametri radnog medija su: primarna strana  90/70°C i sekundarna 55/45°C.</t>
  </si>
  <si>
    <t>25</t>
  </si>
  <si>
    <t>TOPLINSKA STANICA DT</t>
  </si>
  <si>
    <t xml:space="preserve">Sigurnosni ventil za toplovodni termotehnički sustav, NO 32 </t>
  </si>
  <si>
    <t>Sustav za kompenzaciju dilatacije vode-radnog medija; ekspanzijska posuda s membranom volumena 150 litara.</t>
  </si>
  <si>
    <t>ispusne slavine       NO 15</t>
  </si>
  <si>
    <t>odzračni ventili       NO 10</t>
  </si>
  <si>
    <t>ventili detentori     NO 15</t>
  </si>
  <si>
    <t>radijatorski ventili NO 15</t>
  </si>
  <si>
    <t>Dobava i ugradnja armature za ventilatorkonvektore i radijatore:</t>
  </si>
  <si>
    <t>Dimenzija ventila NO 32</t>
  </si>
  <si>
    <t xml:space="preserve">Dobava i ugradnja dvopoložajnog on/of  magnetnoig ventila za zaštitu dizalice topline: </t>
  </si>
  <si>
    <t>Troputni regulacijski ventil NO 32</t>
  </si>
  <si>
    <t>Kv vrijednost 2,5 m3/h</t>
  </si>
  <si>
    <t>Dobava i ugradnja sustava za regulaciju temperature vode ventilatorkonvektorima:</t>
  </si>
  <si>
    <t>Učin elektromotora  200 W</t>
  </si>
  <si>
    <t>Dobavna količina 1,5 m3/h</t>
  </si>
  <si>
    <t>Dobava i ugradnja cirkulacijske pumpe radijatora. Pumpa je višebrzinska. Karakteristike pumpe su:</t>
  </si>
  <si>
    <t>vel. 700 x 15 čl</t>
  </si>
  <si>
    <t>vel. 700 x 10 čl</t>
  </si>
  <si>
    <t>vel. 700 x 6 čl</t>
  </si>
  <si>
    <t>vel. 700 x 5 čl</t>
  </si>
  <si>
    <t>vel. 700 x 4 čl</t>
  </si>
  <si>
    <t>vel. 700 x 3 čl</t>
  </si>
  <si>
    <t>vel. 1400 x 2 čl</t>
  </si>
  <si>
    <t>Dobava i ugradnja ljevanoaluminijskih radijatora</t>
  </si>
  <si>
    <t>Dimenzija ventila NO 50</t>
  </si>
  <si>
    <t xml:space="preserve">Dobava i ugradnja dvopoložajnog on/of magnetnog ventila za zaštitu dizalice topline: </t>
  </si>
  <si>
    <t>Kv vrijednost 25 m3/h</t>
  </si>
  <si>
    <t>Učin elektromotora 350 W</t>
  </si>
  <si>
    <t>Dobavna količina 20/15 m3/h</t>
  </si>
  <si>
    <t>Dobava i ugradnja cirkulacijske pumpe ventilatorkonvektora. Pumpa ima višebrzinski motor glede rada u ljetnom i zimskom režimu.Karakteristike pumpe su:</t>
  </si>
  <si>
    <t xml:space="preserve">Dobava i ugradnja plastičnih PVC cijevi za sustav odvoda kondenzata. U jediničnu cijenu su uključeni su T komadi, koljena, redukcijski elementi  i gumene brtve. </t>
  </si>
  <si>
    <t>NO 15</t>
  </si>
  <si>
    <t>Dobava i ugradnja  hvatača nečistoća. Sve za NP 6.</t>
  </si>
  <si>
    <t xml:space="preserve"> za cijev Cu 42 x 1,5</t>
  </si>
  <si>
    <t xml:space="preserve"> za cijev Cu 35 x 1,5</t>
  </si>
  <si>
    <t xml:space="preserve"> za cijev Cu 28 x 1,2</t>
  </si>
  <si>
    <t xml:space="preserve"> za cijev Cu 25 x 1,2</t>
  </si>
  <si>
    <t xml:space="preserve"> za cijev Cu 22 x 1,2</t>
  </si>
  <si>
    <t xml:space="preserve"> za cijev Cu 18 x 1,2</t>
  </si>
  <si>
    <t>za cijev  Cu 15 x 1,0</t>
  </si>
  <si>
    <t xml:space="preserve">Dobava i ugradnja izolacije za bakreni cijevni razvod ventilatorkonvektora i radijatora. Izolacija je tipske prefabricirane izvedbe debljine 8 do 13 mm. </t>
  </si>
  <si>
    <t>Cu 42 x 1,5</t>
  </si>
  <si>
    <t>Cu 35 x 1,5</t>
  </si>
  <si>
    <t>Cu 28 x 1,2</t>
  </si>
  <si>
    <t>Cu 25 x 1,2</t>
  </si>
  <si>
    <t>Cu 22 x 1,0</t>
  </si>
  <si>
    <t>Cu 18 x 1,0</t>
  </si>
  <si>
    <t>Cu 15 x 1,0</t>
  </si>
  <si>
    <t>Dobava i ugradnja bakrenih cijevi za razvod cjevovoda ventilatorkonvektora i radijatora. Cijevi spajati tvrdim lemljenjem.</t>
  </si>
  <si>
    <t>Buka na max brzini (1,5 m): 53 dB</t>
  </si>
  <si>
    <t>Širina:				 550 B58mm</t>
  </si>
  <si>
    <t>Visina: 270 mm</t>
  </si>
  <si>
    <t>Dužina:			 550 mm</t>
  </si>
  <si>
    <t>Min. učin grijanja:		 1,8 kW</t>
  </si>
  <si>
    <t>Min. učin hlađenja:		 1,5 kW</t>
  </si>
  <si>
    <t>Dobava i ugradnja dvocijevnih ventilatorskih konvektora, kazetni modeli za smještaj u spušteni strop s ukrasnim-istrujnim panelom  (vel. 230). Kompletno sa spajanjem, puštanjem u pogon i atestiranjem. Uređaj se isporučuje s regulacijskim troputnim ventilom 1/2" s pogonom 230 V (on/off) i digitalnim žičanim zidnim termostatom za upravljanje ventilatorskim konvektorima: uključeno/isključeno, 3 brzine ventilatora (ručno i auto), ručno prebacivanje ljeto/zima. Termostati su opremljeni programabilnim tjednim programom rada te se isporučuju s odgovarajućim prostornim sobnim osjetnikom temperature. Termostati se nalaze izvan prostorije te očitavaju sobnu temperaturu preko sobnog osjetnika.
Tehničke karakteristike su iskazane pri maksimalnoj brzini ventilatora za standardne uvjete zraka (zima 20°C, ljeto 27/19°C) i vode (zima 45/40°C i ljeto 7/12°C):</t>
  </si>
  <si>
    <t>Širina:				 550 B14mm</t>
  </si>
  <si>
    <t>Min. učin grijanja:		 2.8 kW</t>
  </si>
  <si>
    <t>Min. učin hlađenja:		 2,0 kW</t>
  </si>
  <si>
    <t>Dobava i ugradnja dvocijevnih ventilatorskih konvektora, kazetni modeli za smještaj u spušteni strop s ukrasnim-istrujnim panelom  (vel. 240). Kompletno sa spajanjem, puštanjem u pogon i atestiranjem. Uređaj se isporučuje s regulacijskim troputnim ventilom 1/2" s pogonom 230 V (on/off) i digitalnim žičanim zidnim termostatom za upravljanje ventilatorskim konvektorima: uključeno/isključeno, 3 brzine ventilatora (ručno i auto), ručno prebacivanje ljeto/zima. Termostati su opremljeni programabilnim tjednim programom rada te se isporučuju s odgovarajućim prostornim sobnim osjetnikom temperature. Termostati se nalaze izvan prostorije te očitavaju sobnu temperaturu preko sobnog osjetnika.
Tehničke karakteristike su iskazane pri maksimalnoj brzini ventilatora za standardne uvjete zraka (zima 20°C, ljeto 27/19°C) i vode (zima 45/40°C i ljeto 7/12°C):</t>
  </si>
  <si>
    <t>Širina:				 550 mm</t>
  </si>
  <si>
    <t>Min. učin grijanja:		 3,14 kW</t>
  </si>
  <si>
    <t>Min. učin hlađenja:		 2,5 kW</t>
  </si>
  <si>
    <t>Dobava i ugradnja dvocijevnih ventilatorskih konvektora, kazetni modeli za smještaj u spušteni strop s ukrasnim-istrujnim panelom  (vel. 430). Kompletno sa spajanjem, puštanjem u pogon i atestiranjem. Uređaj se isporučuje s regulacijskim troputnim ventilom 1/2" s pogonom 230 V (on/off) i digitalnim žičanim zidnim termostatom za upravljanje ventilatorskim konvektorima: uključeno/isključeno, 3 brzine ventilatora (ručno i auto), ručno prebacivanje ljeto/zima. Termostati su opremljeni programabilnim tjednim programom rada te se isporučuju s odgovarajućim prostornim sobnim osjetnikom temperature. Termostati se nalaze izvan prostorije te očitavaju sobnu temperaturu preko sobnog osjetnika.
Tehničke karakteristike su iskazane pri maksimalnoj brzini ventilatora za standardne uvjete zraka (zima 20°C, ljeto 27/19°C) i vode (zima 45/40°C i ljeto 7/12°C):</t>
  </si>
  <si>
    <t>Visina: 250 mm</t>
  </si>
  <si>
    <t>Min. učin grijanja:		 3,2 kW</t>
  </si>
  <si>
    <t>Min. učin hlađenja:		 3,0 kW</t>
  </si>
  <si>
    <t>Dobava i ugradnja dvocijevnih ventilatorskih konvektora, kazetni modeli za smještaj u spušteni strop s ukrasnim-istrujnim panelom  (vel. 440). Kompletno sa spajanjem, puštanjem u pogon i atestiranjem. Uređaj se isporučuje s regulacijskim troputnim ventilom 1/2" s pogonom 230 V (on/off) i digitalnim žičanim zidnim termostatom za upravljanje ventilatorskim konvektorima: uključeno/isključeno, 3 brzine ventilatora (ručno i auto), ručno prebacivanje ljeto/zima. Termostati su opremljeni programabilnim tjednim programom rada te se isporučuju s odgovarajućim prostornim sobnim osjetnikom temperature. Termostati se nalaze izvan prostorije te očitavaju sobnu temperaturu preko sobnog osjetnika.
Tehničke karakteristike su iskazane pri maksimalnoj brzini ventilatora za standardne uvjete zraka (zima 20°C, ljeto 27/19°C) i vode (zima 45/40°C i ljeto 7/12°C):</t>
  </si>
  <si>
    <t>Buka na max brzini (1,5 m):38 dB</t>
  </si>
  <si>
    <t>Visina: 270 B51mm</t>
  </si>
  <si>
    <t>Min. učin grijanja:		 4,14 kW</t>
  </si>
  <si>
    <t>Min. učin hlađenja:		 3,96 kW</t>
  </si>
  <si>
    <t>Dobava i ugradnja dvocijevnih ventilatorskih konvektora, kazetni modeli za smještaj u spušteni strop s ukrasnim-istrujnim panelom  (vel. 630). Kompletno sa spajanjem, puštanjem u pogon i atestiranjem. Uređaj se isporučuje s regulacijskim troputnim ventilom 1/2" s pogonom 230 V (on/off) i digitalnim žičanim zidnim termostatom za upravljanje ventilatorskim konvektorima: uključeno/isključeno, 3 brzine ventilatora (ručno i auto), ručno prebacivanje ljeto/zima. Termostati su opremljeni programabilnim tjednim programom rada te se isporučuju s odgovarajućim prostornim sobnim osjetnikom temperature. Termostati se nalaze izvan prostorije te očitavaju sobnu temperaturu preko sobnog osjetnika.
Tehničke karakteristike su iskazane pri maksimalnoj brzini ventilatora za standardne uvjete zraka (zima 20°C, ljeto 27/19°C) i vode (zima 45/40°C i ljeto 7/12°C):</t>
  </si>
  <si>
    <t xml:space="preserve">  </t>
  </si>
  <si>
    <t>Min. učin grijanja:		 4.8 kW</t>
  </si>
  <si>
    <t>Min. učin hlađenja:		 4.5 kW</t>
  </si>
  <si>
    <t>Dobava i ugradnja dvocijevnih ventilatorskih konvektora, kazetni modeli za smještaj u spušteni strop s ukrasnim-istrujnim panelom  (vel. 640). Kompletno sa spajanjem, puštanjem u pogon i atestiranjem. Uređaj se isporučuje s regulacijskim troputnim ventilom 1/2" s pogonom 230 V (on/off) i digitalnim žičanim zidnim termostatom za upravljanje ventilatorskim konvektorima: uključeno/isključeno, 3 brzine ventilatora (ručno i auto), ručno prebacivanje ljeto/zima. Termostati su opremljeni programabilnim tjednim programom rada te se isporučuju s odgovarajućim prostornim sobnim osjetnikom temperature. Termostati se nalaze izvan prostorije te očitavaju sobnu temperaturu preko sobnog osjetnika.
Tehničke karakteristike su iskazane pri maksimalnoj brzini ventilatora za standardne uvjete zraka (zima 20°C, ljeto 27/19°C) i vode (zima 45/40°C i ljeto 7/12°C):</t>
  </si>
  <si>
    <t>Karakteristike višebrzinske cirkulacijske pumpe su: dobavna količina 20/10 m3/h, napor 80 kPa. U cijenu je uključeno: low noise verzija s niskom emisijom buke, hidro blok (cirkulacijska pumpa, ekspanzijska posuda), punjenje freonom, antivibracijske podloške, flow switch, daljinska komanda (on/off, prebacivanje ljeto/zima, zbirni alarm), ovjesni i pričvrsni pribor i sve ono što proizvođač predviđa za potpunu funkcionalnost sistema.</t>
  </si>
  <si>
    <t>Masa: 1200 kg</t>
  </si>
  <si>
    <t xml:space="preserve">	Širina:				1300 mm</t>
  </si>
  <si>
    <t>Dužina: 3100 mm</t>
  </si>
  <si>
    <t>Visina: 2500 mm</t>
  </si>
  <si>
    <t>Zvučna snaga, max: 			80 dB</t>
  </si>
  <si>
    <t>Ulazna elektro snaga, max: 45 kW</t>
  </si>
  <si>
    <t xml:space="preserve">	El. napajanje:			400 V, 3-fazno, 50 Hz</t>
  </si>
  <si>
    <t xml:space="preserve">	Radna tvar:			R410A</t>
  </si>
  <si>
    <t xml:space="preserve">	Ogrijevni učin, min: 130 kW</t>
  </si>
  <si>
    <t>Rashladni učin, min: 		120 kW</t>
  </si>
  <si>
    <t xml:space="preserve">	Dizalica topline zrak – voda, zima 45/40°C i ljeto 7/12°C: sljedećih karakteristika i učina:</t>
  </si>
  <si>
    <t>Dobava i ugradnja toplinske crpke - dizalice topline za ugradnju na otvorenom prostoru. Dizalica topline je proizvedena kao dobro zvučno izolirani uređaj od kojeg je minimani prijenos buke i vibracija na okoliš. U jediničnoj cijeni dizalice topline uključen je temeljni protuokvir iz čeličnog I profila 200 i šest amortizera. Tehničke karakteristike uređaja su:</t>
  </si>
  <si>
    <t>OPREMA ZA SUSTAV KLIMATIZACIJE</t>
  </si>
  <si>
    <t>Centralni sustav nadzora i upravljanja termotehničkim instalacijama; Sustav objedinjuje sustav dizalice topline s ventilatorkonvektorima i sustav toplovodnog kotla na drvnu biomasu s mogućnošđće proširenja na postojeći sustav termotehničkih instalacija postojećih škola i vrtića s sportskom dvoranom.</t>
  </si>
  <si>
    <t>Dobava i ugradba armature za priključak spremnika PTV-a na sustav tekuće vode. Sustav se sastoji iz armature, nepovratnog ventila i vodomjera.</t>
  </si>
  <si>
    <t>Učin elektromotora  100 W</t>
  </si>
  <si>
    <t>Napor  5 kPa</t>
  </si>
  <si>
    <t>Dobavna količina1,0 m3/h</t>
  </si>
  <si>
    <t>Dobava i ugradnja cirkulacijske pumpe za cirkulacijski vod PTV-a:</t>
  </si>
  <si>
    <t>Puštanje u pogon toplovodnog kotla za drvnu biomasu od strane ovlaštenog servisera</t>
  </si>
  <si>
    <t xml:space="preserve">Iskop kanala za polaganje cijevi toplovda. Dubina 80 cm. Cijev se polaže na posteljicu od pijeska granulacije od 0 do 4. i zatrpava materijalom prethodnog iskopa stim da se kameni dio izdvoji. </t>
  </si>
  <si>
    <t>Sigurnosni ventil za toplovodni termotehnički sustav. Dimenzije ventila su NO 40</t>
  </si>
  <si>
    <t>Sustav za kompenzaciju dilatacije vode-radnog medija; membranska ekspanzijska posuda. Sadržaj posude je 250 litara.</t>
  </si>
  <si>
    <t>Toplinska izolacija dimnjače dužine 7 m. Toplinsku izolaciju izvesti iz mineralne vune debljine 8 cm, koja je obložena aluminijskim limom debljine 0,75 mm.</t>
  </si>
  <si>
    <t>Izrada i ugradnja dimnjače iz čeličnog lima debljine 5 mm, dužine 7 m . Dimnjača je okruglog profila promjera 600 mm. Ima ugrađena vratašca za čišćenje i priključak na sondu za mjerenje sastava dimnih plinova. Debljina izolacije je 7 cm.</t>
  </si>
  <si>
    <t>Izolacija  čeličnih pocinčanih cijevi za  sustav PTV. Cijevi se spajaju navojnim spojem. Nazivni pritisak 12 bar.</t>
  </si>
  <si>
    <t>Dobava i ugradnja  čeličnih pocinčanih cijevi za  sustav PTV. Cijevi se spajaju navojnim spojem. Nazivni pritisak 12 bar.</t>
  </si>
  <si>
    <t>Dobavna količina 0,5 m3/h</t>
  </si>
  <si>
    <t>NO  25</t>
  </si>
  <si>
    <t>NO  32</t>
  </si>
  <si>
    <t>NO  40</t>
  </si>
  <si>
    <t>NO  50</t>
  </si>
  <si>
    <t>NO  65</t>
  </si>
  <si>
    <t>NO  80</t>
  </si>
  <si>
    <t>NO 100</t>
  </si>
  <si>
    <t>NO 125</t>
  </si>
  <si>
    <t>Dobava i ugradnja  toplinske izolacije za crne čelične cijevi. Izolacija tipa poliuretanska pjena debljine 2 cm. Izolacija se omotava u zaštitni sloj.</t>
  </si>
  <si>
    <t>Dobava i montaža manometara za mjerno područje od 0 do 10 bar, Izvedba sa slavinom.</t>
  </si>
  <si>
    <t>Dobava i montaža termometra za mjerno područje od 0 do 100 oC. Izvedba za zaštitnom mjedenom hilznom.</t>
  </si>
  <si>
    <t>Dobava i ugradnja  nepovratnih ventila za toplovodni sustav. Sve za NP 6.</t>
  </si>
  <si>
    <t>Dobava i ugradnja  kuglastih ventila za toplovodni sustav. Sve za NP 6.</t>
  </si>
  <si>
    <t>Dobava i ugradnja  ventila s prirubnicom za toplovodni sustav. Sve za NP 6.</t>
  </si>
  <si>
    <t>Dobava i ugradnja hvatača nečistoća. Konstrukcija s prirubnicom, dimenzija NO 125</t>
  </si>
  <si>
    <t>Napor  40 kPa</t>
  </si>
  <si>
    <t>Dobava i ugradnja cirkulacijske pumpe za toplovodni sustav nove škole:</t>
  </si>
  <si>
    <t>Učin elektromotora  350 W</t>
  </si>
  <si>
    <t>Napor 100 kPa</t>
  </si>
  <si>
    <t>Dobavna količina 20 m3/h</t>
  </si>
  <si>
    <t>Dobava i ugradnja cirkulacijske pumpe za sustav priključka na postojeće instalacije . Karakteristike pumpe su:</t>
  </si>
  <si>
    <t>Spremnik je toplinski izoliran. Izolacija ima zaštitni plašt.</t>
  </si>
  <si>
    <t>Ukupna masa spremnika: 190kg</t>
  </si>
  <si>
    <t>Priključci izmjenjivača: Rp 5/4''</t>
  </si>
  <si>
    <t>Volumen vode u izmjenjivaču: 14 litara</t>
  </si>
  <si>
    <t>Ogrj. površina izmjenjivača: 2,6 m2</t>
  </si>
  <si>
    <t>Priključci PTV: 1''</t>
  </si>
  <si>
    <t>Max. radni tlak PTV: 6 bara</t>
  </si>
  <si>
    <t>Volumen PTV spremnika: 300 litara</t>
  </si>
  <si>
    <t>Dobava i ugradnja spremnika PTV u vertikalnoj izvedbi slijedećih tehničkih karakteristika:</t>
  </si>
  <si>
    <t xml:space="preserve">Max. radna temperatura: 100 °C </t>
  </si>
  <si>
    <t>Max. radni tlak: 3 bar</t>
  </si>
  <si>
    <t>Priključci: DN 100</t>
  </si>
  <si>
    <t>Min. Visina prostorije: 3000 mm</t>
  </si>
  <si>
    <t>Ukupna visina: 2825 mm</t>
  </si>
  <si>
    <t>Vanjski promjer: 1800 mm</t>
  </si>
  <si>
    <t>Volumen: 5055 litara</t>
  </si>
  <si>
    <t xml:space="preserve">Akumulacijski spremnici namijenjeni su ugradnji u sustave centralnog grijanja uz kotlove na kruto gorivo radi akumuliranja toplinske energije te ekonomičnijeg i efikasnijeg rada kotla.
Spremnici su izrađeni iz atestiranih materijala u skladu s normom ISO 9001:2008 "ili jednakovrijedni".
Izolirani su toplinskom izolacijom 100mm s oblogom od skaja s vanjske i donje strane.
Spremnike je moguće međusobno povezivati kako bi se povećala ukupna akumulacija u sustavu.
Mogućnost odabira dimenzija priključaka po vlastitoj želji.                                                                                 </t>
  </si>
  <si>
    <t>Akumulacijski spremnik, 4x DN 100</t>
  </si>
  <si>
    <r>
      <rPr>
        <b/>
        <sz val="11"/>
        <color rgb="FF000000"/>
        <rFont val="Calibri"/>
        <family val="2"/>
        <charset val="238"/>
        <scheme val="minor"/>
      </rPr>
      <t xml:space="preserve">Modul za komunikaciju </t>
    </r>
    <r>
      <rPr>
        <sz val="11"/>
        <color rgb="FF000000"/>
        <rFont val="Calibri"/>
        <family val="2"/>
        <scheme val="minor"/>
      </rPr>
      <t xml:space="preserve">
- prikaz trenutnog stanja/upozorenja/grešaka te povijesti kotla putem WiFi preko Web portala na računalu ili pametnom telefonu
- mogućnost paljenja i gašenja kotla, podešavanja temperatura, rasporeda
- uključuje modul i UTP kabel</t>
    </r>
  </si>
  <si>
    <t>1.11.</t>
  </si>
  <si>
    <r>
      <rPr>
        <b/>
        <sz val="11"/>
        <color rgb="FF000000"/>
        <rFont val="Calibri"/>
        <family val="2"/>
        <scheme val="minor"/>
      </rPr>
      <t xml:space="preserve">Modul za komunikaciju 
</t>
    </r>
    <r>
      <rPr>
        <sz val="11"/>
        <color theme="1"/>
        <rFont val="Calibri"/>
        <family val="2"/>
        <charset val="238"/>
        <scheme val="minor"/>
      </rPr>
      <t>- dojava stanja/upozorenja/greške kotla putem mobilne (GSM) mreže na mobilni uređaj preko SMS poruke
- dojava upozorenja/greške kotla preko SMS poruke na odabranom jeziku
- dojava upozorenja/greške kotla preko poziva na mobilni uređaj zvukom sirene
- upit o stanju kotla - faza rada, temperatura kotla/temperature spojenih osjetnika
- paljenje gašenje kotla preko SMS poruke 
U isporuku uključeno: 1x modul, 1x UTPkabel</t>
    </r>
  </si>
  <si>
    <r>
      <rPr>
        <b/>
        <sz val="11"/>
        <color rgb="FF000000"/>
        <rFont val="Calibri"/>
        <family val="2"/>
        <scheme val="minor"/>
      </rPr>
      <t xml:space="preserve">Modul za alarm
</t>
    </r>
    <r>
      <rPr>
        <sz val="11"/>
        <color theme="1"/>
        <rFont val="Calibri"/>
        <family val="2"/>
        <charset val="238"/>
        <scheme val="minor"/>
      </rPr>
      <t>- modul za dojavu zvučnim ili svjetlosnim signalom greške ili upozorenja sa kotla
U isporuku uključeno: 1x modul sa ugrađenom lampicom i zvučnikom</t>
    </r>
  </si>
  <si>
    <t>1.10.</t>
  </si>
  <si>
    <r>
      <rPr>
        <b/>
        <sz val="11"/>
        <color rgb="FF000000"/>
        <rFont val="Calibri"/>
        <family val="2"/>
        <scheme val="minor"/>
      </rPr>
      <t xml:space="preserve">Sobni korektor
</t>
    </r>
    <r>
      <rPr>
        <sz val="11"/>
        <color theme="1"/>
        <rFont val="Calibri"/>
        <family val="2"/>
        <charset val="238"/>
        <scheme val="minor"/>
      </rPr>
      <t>- omogućuje korekciju zadane temperature u prostoriji (prema zadanoj temperaturi na kotlovskoj regulaciji) 
- omogućuje gašenje tog kruga grijanja
- spajanje na modul
U isporuku uključen 1x sobni korektor</t>
    </r>
  </si>
  <si>
    <t>1.9.</t>
  </si>
  <si>
    <r>
      <rPr>
        <b/>
        <sz val="11"/>
        <color rgb="FF000000"/>
        <rFont val="Calibri"/>
        <family val="2"/>
        <scheme val="minor"/>
      </rPr>
      <t xml:space="preserve">Modul za dva kruga grijanja
</t>
    </r>
    <r>
      <rPr>
        <sz val="11"/>
        <color theme="1"/>
        <rFont val="Calibri"/>
        <family val="2"/>
        <charset val="238"/>
        <scheme val="minor"/>
      </rPr>
      <t>- omogućuje vođenje do 2 kruga grijanja prema vanjskoj temperaturi i krivulji grijanja (vođenje do 2 miješajuća ventila sa 
motornim pogonom i do 2 pumpe grijanja)
- moguće spajanje do 2 sobna korektora CSK (dodatna oprema)
- moguće spajanje do 4 modula u seriju (do 8 krugova grijanja)
U isporuku uključeno: 1x modul + 2x OPV (osjetnik polaznog voda) + 1 UTPkabel</t>
    </r>
  </si>
  <si>
    <t>1.8.</t>
  </si>
  <si>
    <r>
      <t xml:space="preserve">Sistem automatskog vađenja pepela iz dimovodne komore (zavojnicom)
</t>
    </r>
    <r>
      <rPr>
        <sz val="11"/>
        <color rgb="FF000000"/>
        <rFont val="Calibri"/>
        <family val="2"/>
        <charset val="238"/>
        <scheme val="minor"/>
      </rPr>
      <t>Sastoji se od pužnog transportera s motorom te kutije za pepeo na postolju. Čišćenjem upravlja regulacija kotla.</t>
    </r>
  </si>
  <si>
    <t>1.7.</t>
  </si>
  <si>
    <r>
      <t xml:space="preserve">Dobava i ugradnja zasebnog kompresora za komprimirani zrak nominalnog tlaka 6 bar s kompresorskim setom
</t>
    </r>
    <r>
      <rPr>
        <sz val="11"/>
        <color rgb="FF000000"/>
        <rFont val="Calibri"/>
        <family val="2"/>
        <charset val="238"/>
        <scheme val="minor"/>
      </rPr>
      <t>Sastoji se od kompresora, automatskog ispusta kondenzata, presostata i dodatne el. pločice.</t>
    </r>
  </si>
  <si>
    <t>1.6.1.</t>
  </si>
  <si>
    <r>
      <rPr>
        <b/>
        <sz val="11"/>
        <color rgb="FF000000"/>
        <rFont val="Calibri"/>
        <family val="2"/>
        <scheme val="minor"/>
      </rPr>
      <t xml:space="preserve">Sustav automatskog čišćenja dimovodnih cijevi izmjenjivača topline
</t>
    </r>
    <r>
      <rPr>
        <sz val="11"/>
        <color theme="1"/>
        <rFont val="Calibri"/>
        <family val="2"/>
        <charset val="238"/>
        <scheme val="minor"/>
      </rPr>
      <t>Sastoji se od ventila ugrađenih na gornjim vratima kotla ispred cijevi toplovodnog izmjenjivača topline, posude pod tlakom s ventilom za automatski ispust kondenzata i dodatka osnovnoj kotlovskoj regulaciji za ugradnju u el. ormar.
Napomena:
Obavezno osigurati komprimirani zrak (zaseban kompresor ili spojiti na postojeći sustav), koji je u funkciji 24 sata</t>
    </r>
  </si>
  <si>
    <r>
      <rPr>
        <b/>
        <sz val="11"/>
        <color rgb="FF000000"/>
        <rFont val="Calibri"/>
        <family val="2"/>
        <scheme val="minor"/>
      </rPr>
      <t xml:space="preserve">Set sigurnosnih elemenata minimalnog i maksimalnog tlaka
</t>
    </r>
    <r>
      <rPr>
        <sz val="11"/>
        <color theme="1"/>
        <rFont val="Calibri"/>
        <family val="2"/>
        <charset val="238"/>
        <scheme val="minor"/>
      </rPr>
      <t xml:space="preserve">- obavezan jer je učin kotla </t>
    </r>
    <r>
      <rPr>
        <b/>
        <sz val="11"/>
        <color rgb="FF000000"/>
        <rFont val="Calibri"/>
        <family val="2"/>
        <scheme val="minor"/>
      </rPr>
      <t>veći od 300 kW</t>
    </r>
    <r>
      <rPr>
        <sz val="11"/>
        <color theme="1"/>
        <rFont val="Calibri"/>
        <family val="2"/>
        <charset val="238"/>
        <scheme val="minor"/>
      </rPr>
      <t xml:space="preserve"> prema normi EN 12828 "ili jednakovrijedno"
- sastoji se od maksimalnog graničnika tlaka, minimalnog graničnika tlaka i manometra, ventila za ispust i ventila za osiguranje od slučajnog zatvaranja
- ugrađuje se na polazni vod zavarivanjem što bliže priključku na kotao
- osnovna regulacija kotla predviđena je za el. spajanje sa ovim sigurnosnim elementima, te u slučaju postizanja maksimalnog ili minimalnog tlaka kotao odlazi u siguran postupak gašenja
Napomena:
U ovaj set nije uključen sigurnosni ventil koji je obavezan za kotlove ugrađene na zatvoreni sistem grijanja</t>
    </r>
  </si>
  <si>
    <r>
      <t xml:space="preserve">Zaštita povratnog voda kotla 580 kW
</t>
    </r>
    <r>
      <rPr>
        <sz val="11"/>
        <color theme="1"/>
        <rFont val="Calibri"/>
        <family val="2"/>
        <charset val="238"/>
        <scheme val="minor"/>
      </rPr>
      <t>Održava temperaturu povratnog voda kotla na minimalno 60°C, čime se štiti kotao o kondenzacije dimnih plinova u ložištu. Sastoji se od prirubničkog troputnog miješajućeg ventila s motornim pogonom te pumpe, kojima upravlja kotlovska regulacija. Pumpa je proračunata za ukupnu duljinu cjevovoda od 40 m (duljina polaza prema akumulacijskom spremniku + duljina cjevovoda od akumulacijskog spremnika prema kotlu). Svjetli promjer cjevovoda, armature te priključci akumulacijskog spremnika moraju odgovarati svjetlom promjeru priključaka polaza/povrata kotla. Dozvoljeno je suženje cjevovoda samo radi pumpe. Zaporna tijela ne smiju biti zaporni ventili (veliki koeficijent lokalnog pada tlaka), već smiju biti zasuni, kuglaste slavine i klapne (mali koeficijent lokalnog pada tlaka).</t>
    </r>
  </si>
  <si>
    <t>1.4.</t>
  </si>
  <si>
    <r>
      <rPr>
        <b/>
        <sz val="11"/>
        <color rgb="FF000000"/>
        <rFont val="Calibri"/>
        <family val="2"/>
        <scheme val="minor"/>
      </rPr>
      <t xml:space="preserve">Produžetak transportera mješača sječke ili peleta, L=1m
</t>
    </r>
    <r>
      <rPr>
        <sz val="11"/>
        <color theme="1"/>
        <rFont val="Calibri"/>
        <family val="2"/>
        <charset val="238"/>
        <scheme val="minor"/>
      </rPr>
      <t>Sastoji se od zatvorenog kanala sa zavojnicom i osovinom. Naručuje se kada je potrebna duljina transportera-3 veća od osnovne. Maksimalna dodatna duljina transportera-3 je 4m (prije narudžbe provjeriti točnu duljinu). Transporteri se izrađuju točno na mjeru.</t>
    </r>
  </si>
  <si>
    <t>1.3.1.</t>
  </si>
  <si>
    <r>
      <t xml:space="preserve">Mješač drvene sječke ili peleta s pužnim transporterom za prostoriju 3,5m x  3,5m
</t>
    </r>
    <r>
      <rPr>
        <sz val="11"/>
        <color theme="1"/>
        <rFont val="Calibri"/>
        <family val="2"/>
        <charset val="238"/>
        <scheme val="minor"/>
      </rPr>
      <t>Za dobavu drvene sječke ili peleta.
Osnovna izvedba sastoji se od opružnih ruku i transportera s djelomično otvorenim kanalom, koji se nalazi unutar spremnika i 2 metra dugim transporterom sa zatvorenim kanalom izvan spremnika te vlastitim elektromotornim pogonom. Nakon postavljanja mješača goriva s pužnim transporterom i njegovog priključenja na transporter-2, potrebno je napraviti drvenu konstrukciju poda, koja će pratiti kut nagiba dobavnog transportera. Radom transportera upravlja kotlovska regulacija na temelju razine sječke u kutiji transportera-2.</t>
    </r>
  </si>
  <si>
    <t>1.3.</t>
  </si>
  <si>
    <r>
      <rPr>
        <b/>
        <sz val="11"/>
        <color rgb="FF000000"/>
        <rFont val="Calibri"/>
        <family val="2"/>
        <scheme val="minor"/>
      </rPr>
      <t xml:space="preserve">Produžetak dozirnog transportera-2 sječke ili peleta, L = 1 m
</t>
    </r>
    <r>
      <rPr>
        <sz val="11"/>
        <color theme="1"/>
        <rFont val="Calibri"/>
        <family val="2"/>
        <charset val="238"/>
        <scheme val="minor"/>
      </rPr>
      <t>Sastoji se od zatvorenog kanala sa zavojnicom i osovinom. Naručuje se kada je potrebna duljina transportera-2 veća od osnovne. Maksimalna dodatna duljina transportera-2 je 4m (za veće duljine ma upit). Transporteri se izrađuju točno na mjeru.</t>
    </r>
  </si>
  <si>
    <t>1.2.1.</t>
  </si>
  <si>
    <r>
      <rPr>
        <b/>
        <sz val="11"/>
        <color rgb="FF000000"/>
        <rFont val="Calibri"/>
        <family val="2"/>
        <charset val="238"/>
      </rPr>
      <t xml:space="preserve">Dozirni transporter-2 sječke ili peleta 450-580 kW
</t>
    </r>
    <r>
      <rPr>
        <sz val="11"/>
        <color rgb="FF000000"/>
        <rFont val="Calibri"/>
        <family val="2"/>
        <charset val="238"/>
      </rPr>
      <t>Kotlovska dozirna jedinica za dobavu sječke ili peleta. Sastoji se od minimalne potrebne duljine s elektromotornim pogonom i osjetnikom razine te njime upravlja osnovna kotlovska regulacija. Spaja se na prirubnicu transportera-1 koji je sastavni dio kotla, dok se na njega veže transporter mješača sječke.</t>
    </r>
  </si>
  <si>
    <t>Dimenzije kotla (DxŠxV): 4720mm x 2655mm x 2775mm</t>
  </si>
  <si>
    <t>Masa kotla:   6135kg</t>
  </si>
  <si>
    <t>Dodatna priključna snaga:   6,89kW</t>
  </si>
  <si>
    <t>Priključna snaga:  4,46kW</t>
  </si>
  <si>
    <t>Priključni napon:   400VAC/50Hz</t>
  </si>
  <si>
    <t>Promjer dimnjače:   202mm</t>
  </si>
  <si>
    <t>Sigurnosni vod:    DN 50</t>
  </si>
  <si>
    <t>Priključak punjenje/pražnjenje:   R 6/4''</t>
  </si>
  <si>
    <t>Priključci polaz/povrat:    DN 100</t>
  </si>
  <si>
    <t>Sadržaj vode u kotlu:  1700 litara</t>
  </si>
  <si>
    <t>Maksimalna radna temp./max. radni tlak:     95°C / 4 bar</t>
  </si>
  <si>
    <t>Izlazna temperatura dim. plinova - min./max snaga:    100 / 150°C</t>
  </si>
  <si>
    <t>Raspon toplinskog učina:    174-580 B 26 kW</t>
  </si>
  <si>
    <t>Tehničke karakteristike kotla:</t>
  </si>
  <si>
    <r>
      <t>REGULACIJA</t>
    </r>
    <r>
      <rPr>
        <b/>
        <sz val="11"/>
        <color rgb="FF000000"/>
        <rFont val="Calibri"/>
        <family val="2"/>
        <scheme val="minor"/>
      </rPr>
      <t xml:space="preserve">
</t>
    </r>
    <r>
      <rPr>
        <sz val="11"/>
        <color theme="1"/>
        <rFont val="Calibri"/>
        <family val="2"/>
        <charset val="238"/>
        <scheme val="minor"/>
      </rPr>
      <t>Kotao isporučiti s digitalnom kotlovskom regulacijom s ekranom osjetljivim na dodir koja upravlja radom kotla, radom transportera dobave goriva u kotao kao i s mogućnošću upravljanja do dva dodatna transportera goriva i mješačem u spremniku goriva.
Kotao upravlja pomičnom rešetkom na kojoj izgara gorivo, lambda sondom, automatskom dobavom goriva u plamenik pužnim transporterom, automatskom potpalom goriva i automatskim vađenjem pepela iz kotla, odsisnim ventilatorom dimnih plinova i izdvajanjem čestica iz dimnih plinova pomoću ciklona.
Kotlovska regulacija upravlja zagrijavanjem akumulacijskog spremnika, spremnika PTV-a i recirkulacijom PTV-a. Kotao dolazi s osjetnikom temperature kotla, osjetnikom povratnog voda, 2 osjetnika za akumulacijski spremnik, osjetnikom vanjske temperature, osjetnikom PTV spremnika i osjetnikom recirkulacije.</t>
    </r>
  </si>
  <si>
    <t>Dobava i ugradnja toplovodnog kotla za loženje biomasom - sječkom ili peletima, učina u rasponu od 174 do 580 kW. Kotao je čelične konstrukcije, predviđen su za loženje drvenom sječkom  i drvenim peletom. Namijenjen je za ugradnju u zatvoreni sustav toplovodnog centralnog grijanja. Maksimalni radni pretlak kotla je 4 bar-a i maksimalnu radnu temperaturu od 95°C. Kotao ima ugrađenu pomičnu rešetku na kojoj izgara gorivo, lambda sondu, sustav automatskog ubacivanja goriva, automatsku potpalu, termičku zaštitu, automatsko vađenje pepela iz ložišta te ciklon za izdvajanje čestica iz dimnih plinova. Kotao ima ugrađenu zaštitu od povratnog plamena u spremnik goriva (senzor zatrpavanja, klapna). Komplet toplovodnog kotla sadrži - isporučuje se zasebno tijelo kotla, ciklon s ventilatorom, kutije za automatsko vađenje pepela, oplata s toplinskom izolacijom, elektro-ormar sa digitalnom kotlovskom regulacijom te pribor za čišćenje što omogućuje jednostavan transport, ugradnju u kotlovnicu te smanjuje rizik od oštećenja. Kotao je proizveden u skladu sa Europskom normom EN 303-5:2012 "ili jednakovrijedno"</t>
  </si>
  <si>
    <t xml:space="preserve">TOPLOVODNI KOTAO </t>
  </si>
  <si>
    <t>TOPLOVODNA KOTLOVNICA</t>
  </si>
  <si>
    <t>FC I DT</t>
  </si>
  <si>
    <t>VENTILACIJA</t>
  </si>
  <si>
    <r>
      <t xml:space="preserve">Postojeće stablo – zadržava se ako je biljka zdrava - </t>
    </r>
    <r>
      <rPr>
        <b/>
        <sz val="11"/>
        <rFont val="Arial Narrow"/>
        <family val="2"/>
        <charset val="238"/>
      </rPr>
      <t>ne nuditi</t>
    </r>
  </si>
  <si>
    <t>SVEUKUPNO KOTLOVNICA:</t>
  </si>
  <si>
    <t>Izrada i ugradnja drvene podnice u prostoru skladištenja sječke:</t>
  </si>
  <si>
    <t>Dobava i ugradnja predizoliranih čeličnih cijevi- kelit cijevi,  za toplovod na trasi nova kotlovnica postojeći toplovodni sustav. Dimenzija cijevi je NO 125. U jediničnoj cijen su: kompletni materijal za spajanje. Kompenzacija dilatacije je rješena samokompenzacijom, tj. konfiguracijom vođenja cijevi na trasi. Ukapanje cijevi je na dubinu od 80 cm. Stavka uključuje ispitivanje cijevi tlačenjem i toplu probu.</t>
  </si>
  <si>
    <t>1. UKUPNO:</t>
  </si>
  <si>
    <t xml:space="preserve">2. </t>
  </si>
  <si>
    <t>2. UKUPNO:</t>
  </si>
  <si>
    <t>3. UKUPNO:</t>
  </si>
  <si>
    <t>4. UKUPNO:</t>
  </si>
  <si>
    <t>5. UKUPNO:</t>
  </si>
  <si>
    <t xml:space="preserve">6. </t>
  </si>
  <si>
    <t>6. UKUPNO:</t>
  </si>
  <si>
    <t>7. UKUPNO:</t>
  </si>
  <si>
    <t>8. UKUPNO:</t>
  </si>
  <si>
    <t xml:space="preserve">9. </t>
  </si>
  <si>
    <t>9. UKUPNO:</t>
  </si>
  <si>
    <t>10. UKUPNO:</t>
  </si>
  <si>
    <t xml:space="preserve">8. </t>
  </si>
  <si>
    <t xml:space="preserve">11. </t>
  </si>
  <si>
    <t>11. UKUPNO:</t>
  </si>
  <si>
    <t>12. UKUPNO:</t>
  </si>
  <si>
    <t>REKAPITULACIJA KOTLOVNICA</t>
  </si>
  <si>
    <t>[s PDV-om]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</si>
</sst>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 _k_n_-;\-* #,##0.00\ _k_n_-;_-* &quot;-&quot;??\ _k_n_-;_-@_-"/>
    <numFmt numFmtId="164" formatCode="_-* #,##0.00_-;\-* #,##0.00_-;_-* &quot;-&quot;??_-;_-@_-"/>
    <numFmt numFmtId="165" formatCode="#,###.00"/>
    <numFmt numFmtId="166" formatCode="#,##0.00\ [$€-1]"/>
    <numFmt numFmtId="167" formatCode="#,##0.00\ _k_n"/>
    <numFmt numFmtId="168" formatCode="#,##0.00&quot; kn&quot;;[Red]#,##0.00&quot; kn&quot;"/>
    <numFmt numFmtId="169" formatCode="0.00;[Red]0.00"/>
    <numFmt numFmtId="170" formatCode="#,##0.00;[Red]#,##0.00"/>
    <numFmt numFmtId="171" formatCode="#,##0.0"/>
    <numFmt numFmtId="172" formatCode="#.00"/>
    <numFmt numFmtId="173" formatCode="_-[$€-2]\ * #,##0.00_-;\-[$€-2]\ * #,##0.00_-;_-[$€-2]\ * &quot;-&quot;??_-;_-@_-"/>
    <numFmt numFmtId="174" formatCode="###,##0.00"/>
    <numFmt numFmtId="175" formatCode="_-&quot;£&quot;* #,##0.00_-;\-&quot;£&quot;* #,##0.00_-;_-&quot;£&quot;* &quot;-&quot;??_-;_-@_-"/>
    <numFmt numFmtId="176" formatCode="0;[Red]0"/>
    <numFmt numFmtId="177" formatCode="#,##0.00\ [$kn-41A];[Red]\-#,##0.00\ [$kn-41A]"/>
    <numFmt numFmtId="178" formatCode="0;\-0;;@\,"/>
    <numFmt numFmtId="179" formatCode="0;\-00;;@\,"/>
    <numFmt numFmtId="180" formatCode="0.00;\-0.00;;@\,"/>
    <numFmt numFmtId="181" formatCode="0.00;\-0.00;;\v\,"/>
  </numFmts>
  <fonts count="98">
    <font>
      <sz val="11"/>
      <color theme="1"/>
      <name val="Calibri"/>
      <family val="2"/>
      <charset val="238"/>
      <scheme val="minor"/>
    </font>
    <font>
      <b/>
      <sz val="10"/>
      <name val="Arial"/>
      <family val="2"/>
      <charset val="1"/>
    </font>
    <font>
      <sz val="10"/>
      <name val="Arial"/>
      <family val="2"/>
      <charset val="1"/>
    </font>
    <font>
      <sz val="10"/>
      <name val="Arial"/>
      <family val="2"/>
      <charset val="238"/>
    </font>
    <font>
      <b/>
      <sz val="12"/>
      <name val="Arial"/>
      <family val="2"/>
      <charset val="238"/>
    </font>
    <font>
      <sz val="11"/>
      <color theme="1"/>
      <name val="Arial"/>
      <family val="2"/>
      <charset val="238"/>
    </font>
    <font>
      <b/>
      <sz val="10"/>
      <name val="Arial"/>
      <family val="2"/>
      <charset val="238"/>
    </font>
    <font>
      <sz val="10"/>
      <color theme="1"/>
      <name val="Calibri"/>
      <family val="2"/>
      <charset val="238"/>
      <scheme val="minor"/>
    </font>
    <font>
      <sz val="10"/>
      <color theme="1"/>
      <name val="Arial"/>
      <family val="2"/>
      <charset val="238"/>
    </font>
    <font>
      <b/>
      <sz val="10"/>
      <color theme="1"/>
      <name val="Arial"/>
      <family val="2"/>
      <charset val="238"/>
    </font>
    <font>
      <u/>
      <sz val="11"/>
      <color theme="10"/>
      <name val="Calibri"/>
      <family val="2"/>
      <charset val="238"/>
      <scheme val="minor"/>
    </font>
    <font>
      <sz val="1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font>
    <font>
      <b/>
      <sz val="9"/>
      <color rgb="FF808080"/>
      <name val="Arial"/>
      <family val="2"/>
      <charset val="238"/>
    </font>
    <font>
      <sz val="9"/>
      <color rgb="FF808080"/>
      <name val="Arial"/>
      <family val="2"/>
      <charset val="238"/>
    </font>
    <font>
      <b/>
      <sz val="11"/>
      <name val="Arial"/>
      <family val="2"/>
      <charset val="238"/>
    </font>
    <font>
      <b/>
      <sz val="11"/>
      <color rgb="FF000000"/>
      <name val="Arial"/>
      <family val="2"/>
    </font>
    <font>
      <sz val="11"/>
      <color rgb="FF000000"/>
      <name val="Arial"/>
      <family val="2"/>
      <charset val="238"/>
    </font>
    <font>
      <b/>
      <sz val="18"/>
      <name val="Arial"/>
      <family val="2"/>
    </font>
    <font>
      <sz val="14"/>
      <name val="Arial"/>
      <family val="2"/>
      <charset val="238"/>
    </font>
    <font>
      <sz val="11"/>
      <name val="Arial"/>
      <family val="2"/>
    </font>
    <font>
      <b/>
      <sz val="11"/>
      <name val="Arial"/>
      <family val="2"/>
    </font>
    <font>
      <sz val="14"/>
      <name val="Arial Narrow"/>
      <family val="2"/>
      <charset val="1"/>
    </font>
    <font>
      <b/>
      <sz val="14"/>
      <name val="Arial Narrow"/>
      <family val="2"/>
      <charset val="1"/>
    </font>
    <font>
      <sz val="14"/>
      <name val="Arial"/>
      <family val="2"/>
    </font>
    <font>
      <sz val="10"/>
      <name val="Arial Narrow"/>
      <family val="2"/>
      <charset val="1"/>
    </font>
    <font>
      <b/>
      <sz val="11"/>
      <name val="Arial Narrow"/>
      <family val="2"/>
      <charset val="1"/>
    </font>
    <font>
      <sz val="11"/>
      <name val="Arial Narrow"/>
      <family val="2"/>
      <charset val="1"/>
    </font>
    <font>
      <b/>
      <sz val="11"/>
      <name val="Arial Narrow"/>
      <family val="2"/>
      <charset val="238"/>
    </font>
    <font>
      <sz val="11"/>
      <name val="Arial Narrow"/>
      <family val="2"/>
      <charset val="238"/>
    </font>
    <font>
      <sz val="11"/>
      <name val="Arial CE"/>
      <family val="2"/>
      <charset val="238"/>
    </font>
    <font>
      <b/>
      <sz val="10"/>
      <name val="Arial Narrow"/>
      <family val="2"/>
      <charset val="1"/>
    </font>
    <font>
      <sz val="11"/>
      <color indexed="16"/>
      <name val="Arial Narrow"/>
      <family val="2"/>
      <charset val="1"/>
    </font>
    <font>
      <sz val="11"/>
      <name val="Arial"/>
      <family val="2"/>
      <charset val="238"/>
    </font>
    <font>
      <sz val="10"/>
      <name val="Arial Narrow"/>
      <family val="2"/>
      <charset val="238"/>
    </font>
    <font>
      <b/>
      <sz val="10"/>
      <name val="Arial Narrow"/>
      <family val="2"/>
      <charset val="238"/>
    </font>
    <font>
      <vertAlign val="subscript"/>
      <sz val="11"/>
      <name val="Arial Narrow"/>
      <family val="2"/>
      <charset val="238"/>
    </font>
    <font>
      <b/>
      <sz val="12"/>
      <name val="Arial"/>
      <family val="2"/>
      <charset val="1"/>
    </font>
    <font>
      <b/>
      <sz val="10"/>
      <name val="Arial"/>
      <family val="2"/>
    </font>
    <font>
      <u/>
      <sz val="10"/>
      <color theme="10"/>
      <name val="Arial"/>
      <family val="2"/>
    </font>
    <font>
      <sz val="16"/>
      <name val="Arial"/>
      <family val="2"/>
    </font>
    <font>
      <sz val="18"/>
      <name val="Arial"/>
      <family val="2"/>
    </font>
    <font>
      <b/>
      <sz val="14"/>
      <name val="Arial Narrow"/>
      <family val="2"/>
      <charset val="238"/>
    </font>
    <font>
      <sz val="10"/>
      <name val="Franklin Gothic Book"/>
      <family val="2"/>
      <charset val="238"/>
    </font>
    <font>
      <b/>
      <sz val="11"/>
      <color indexed="8"/>
      <name val="Arial Narrow"/>
      <family val="2"/>
      <charset val="1"/>
    </font>
    <font>
      <sz val="11"/>
      <color indexed="8"/>
      <name val="Arial Narrow"/>
      <family val="2"/>
      <charset val="1"/>
    </font>
    <font>
      <sz val="11"/>
      <color indexed="8"/>
      <name val="Arial Narrow"/>
      <family val="2"/>
    </font>
    <font>
      <sz val="12"/>
      <name val="Arial Narrow"/>
      <family val="2"/>
      <charset val="238"/>
    </font>
    <font>
      <sz val="11"/>
      <color indexed="8"/>
      <name val="Calibri"/>
      <family val="2"/>
      <charset val="238"/>
    </font>
    <font>
      <sz val="8"/>
      <name val="Arial Narrow"/>
      <family val="2"/>
      <charset val="1"/>
    </font>
    <font>
      <b/>
      <sz val="13"/>
      <name val="Arial Narrow"/>
      <family val="2"/>
      <charset val="1"/>
    </font>
    <font>
      <sz val="10"/>
      <name val="Symbol"/>
      <family val="1"/>
      <charset val="2"/>
    </font>
    <font>
      <sz val="7"/>
      <name val="Times New Roman"/>
      <family val="1"/>
      <charset val="238"/>
    </font>
    <font>
      <sz val="7"/>
      <name val="Arial"/>
      <family val="2"/>
      <charset val="238"/>
    </font>
    <font>
      <sz val="10"/>
      <name val="RomanT"/>
      <charset val="238"/>
    </font>
    <font>
      <sz val="10"/>
      <name val="Helv"/>
    </font>
    <font>
      <sz val="10"/>
      <name val="Vrinda"/>
      <family val="2"/>
    </font>
    <font>
      <sz val="10"/>
      <color indexed="8"/>
      <name val="Arial"/>
      <family val="2"/>
      <charset val="238"/>
    </font>
    <font>
      <sz val="12"/>
      <name val="Arial"/>
      <family val="2"/>
      <charset val="238"/>
    </font>
    <font>
      <sz val="9"/>
      <name val="Arial"/>
      <family val="2"/>
      <charset val="238"/>
    </font>
    <font>
      <sz val="11"/>
      <color theme="1"/>
      <name val="Times New Roman"/>
      <family val="1"/>
      <charset val="238"/>
    </font>
    <font>
      <sz val="11"/>
      <name val="Times New Roman"/>
      <family val="1"/>
      <charset val="238"/>
    </font>
    <font>
      <b/>
      <sz val="11"/>
      <name val="Times New Roman"/>
      <family val="1"/>
      <charset val="238"/>
    </font>
    <font>
      <sz val="10"/>
      <name val="ISOCPEUR"/>
      <family val="2"/>
      <charset val="238"/>
    </font>
    <font>
      <sz val="9"/>
      <name val="Arial"/>
      <family val="2"/>
    </font>
    <font>
      <sz val="9"/>
      <name val="Times New Roman CE"/>
      <family val="1"/>
      <charset val="238"/>
    </font>
    <font>
      <b/>
      <sz val="16"/>
      <name val="Arial"/>
      <family val="2"/>
      <charset val="238"/>
    </font>
    <font>
      <sz val="11"/>
      <color rgb="FFFF0000"/>
      <name val="Times New Roman"/>
      <family val="1"/>
      <charset val="238"/>
    </font>
    <font>
      <b/>
      <u/>
      <sz val="11"/>
      <name val="Times New Roman"/>
      <family val="1"/>
      <charset val="238"/>
    </font>
    <font>
      <b/>
      <sz val="16"/>
      <name val="Times New Roman"/>
      <family val="1"/>
      <charset val="238"/>
    </font>
    <font>
      <u/>
      <sz val="11"/>
      <name val="Times New Roman"/>
      <family val="1"/>
      <charset val="238"/>
    </font>
    <font>
      <sz val="11"/>
      <name val="Calibri"/>
      <family val="2"/>
    </font>
    <font>
      <sz val="9.9"/>
      <name val="Times New Roman"/>
      <family val="1"/>
      <charset val="238"/>
    </font>
    <font>
      <b/>
      <u/>
      <sz val="10"/>
      <name val="Arial"/>
      <family val="2"/>
      <charset val="238"/>
    </font>
    <font>
      <sz val="12"/>
      <name val="Arial"/>
      <family val="2"/>
    </font>
    <font>
      <sz val="10.5"/>
      <name val="Arial"/>
      <family val="2"/>
      <charset val="238"/>
    </font>
    <font>
      <b/>
      <u/>
      <sz val="12"/>
      <name val="Arial"/>
      <family val="2"/>
      <charset val="238"/>
    </font>
    <font>
      <sz val="10"/>
      <name val="CRO_Swiss-Normal"/>
    </font>
    <font>
      <sz val="9"/>
      <color indexed="9"/>
      <name val="Arial"/>
      <family val="2"/>
    </font>
    <font>
      <b/>
      <sz val="9"/>
      <name val="Arial"/>
      <family val="2"/>
      <charset val="238"/>
    </font>
    <font>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1"/>
      <name val="Calibri"/>
      <family val="2"/>
      <scheme val="minor"/>
    </font>
    <font>
      <sz val="11"/>
      <color rgb="FFFF0000"/>
      <name val="Calibri"/>
      <family val="2"/>
      <scheme val="minor"/>
    </font>
    <font>
      <vertAlign val="superscript"/>
      <sz val="11"/>
      <name val="Calibri"/>
      <family val="2"/>
      <scheme val="minor"/>
    </font>
    <font>
      <sz val="11"/>
      <color indexed="8"/>
      <name val="Arial"/>
      <family val="2"/>
      <charset val="1"/>
    </font>
    <font>
      <sz val="11"/>
      <color indexed="8"/>
      <name val="Calibri"/>
      <family val="2"/>
      <scheme val="minor"/>
    </font>
    <font>
      <sz val="11"/>
      <color rgb="FF000000"/>
      <name val="Calibri"/>
      <family val="2"/>
      <charset val="238"/>
    </font>
    <font>
      <b/>
      <sz val="11"/>
      <color rgb="FF000000"/>
      <name val="Calibri"/>
      <family val="2"/>
      <scheme val="minor"/>
    </font>
    <font>
      <sz val="11"/>
      <color rgb="FF000000"/>
      <name val="Calibri"/>
      <family val="2"/>
      <charset val="238"/>
      <scheme val="minor"/>
    </font>
    <font>
      <b/>
      <sz val="11"/>
      <color rgb="FF000000"/>
      <name val="Calibri"/>
      <family val="2"/>
      <charset val="238"/>
      <scheme val="minor"/>
    </font>
    <font>
      <b/>
      <sz val="11"/>
      <color rgb="FF000000"/>
      <name val="Calibri"/>
      <family val="2"/>
      <charset val="238"/>
    </font>
    <font>
      <b/>
      <sz val="12"/>
      <color theme="1"/>
      <name val="Calibri"/>
      <family val="2"/>
      <scheme val="minor"/>
    </font>
    <font>
      <b/>
      <sz val="14"/>
      <color theme="1"/>
      <name val="Calibri"/>
      <family val="2"/>
      <charset val="238"/>
      <scheme val="minor"/>
    </font>
  </fonts>
  <fills count="12">
    <fill>
      <patternFill patternType="none"/>
    </fill>
    <fill>
      <patternFill patternType="gray125"/>
    </fill>
    <fill>
      <patternFill patternType="solid">
        <fgColor indexed="9"/>
        <bgColor indexed="26"/>
      </patternFill>
    </fill>
    <fill>
      <patternFill patternType="solid">
        <fgColor indexed="22"/>
        <bgColor indexed="64"/>
      </patternFill>
    </fill>
    <fill>
      <patternFill patternType="solid">
        <fgColor rgb="FFFF0000"/>
        <bgColor indexed="64"/>
      </patternFill>
    </fill>
    <fill>
      <patternFill patternType="solid">
        <fgColor theme="0"/>
        <bgColor indexed="64"/>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theme="0" tint="-0.34998626667073579"/>
        <bgColor indexed="64"/>
      </patternFill>
    </fill>
    <fill>
      <patternFill patternType="solid">
        <fgColor theme="2" tint="-0.249977111117893"/>
        <bgColor indexed="22"/>
      </patternFill>
    </fill>
    <fill>
      <patternFill patternType="solid">
        <fgColor theme="2" tint="-0.249977111117893"/>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medium">
        <color indexed="64"/>
      </bottom>
      <diagonal/>
    </border>
    <border>
      <left/>
      <right/>
      <top style="hair">
        <color indexed="8"/>
      </top>
      <bottom style="medium">
        <color indexed="64"/>
      </bottom>
      <diagonal/>
    </border>
    <border>
      <left style="hair">
        <color indexed="8"/>
      </left>
      <right style="hair">
        <color indexed="8"/>
      </right>
      <top/>
      <bottom style="hair">
        <color indexed="8"/>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style="thick">
        <color indexed="10"/>
      </right>
      <top style="thick">
        <color indexed="10"/>
      </top>
      <bottom style="thick">
        <color indexed="10"/>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20">
    <xf numFmtId="0" fontId="0" fillId="0" borderId="0"/>
    <xf numFmtId="0" fontId="10" fillId="0" borderId="0" applyNumberFormat="0" applyFill="0" applyBorder="0" applyAlignment="0" applyProtection="0"/>
    <xf numFmtId="0" fontId="14" fillId="0" borderId="0"/>
    <xf numFmtId="0" fontId="3" fillId="0" borderId="0"/>
    <xf numFmtId="0" fontId="32" fillId="0" borderId="0"/>
    <xf numFmtId="0" fontId="41" fillId="0" borderId="0" applyNumberFormat="0" applyFill="0" applyBorder="0" applyAlignment="0" applyProtection="0"/>
    <xf numFmtId="0" fontId="50" fillId="0" borderId="0"/>
    <xf numFmtId="0" fontId="3" fillId="0" borderId="0"/>
    <xf numFmtId="0" fontId="3" fillId="0" borderId="0"/>
    <xf numFmtId="0" fontId="50" fillId="0" borderId="0"/>
    <xf numFmtId="43" fontId="3" fillId="0" borderId="0" applyFont="0" applyFill="0" applyBorder="0" applyAlignment="0" applyProtection="0"/>
    <xf numFmtId="0" fontId="3" fillId="0" borderId="0"/>
    <xf numFmtId="164" fontId="3" fillId="0" borderId="0" applyFont="0" applyFill="0" applyBorder="0" applyAlignment="0" applyProtection="0"/>
    <xf numFmtId="0" fontId="65" fillId="0" borderId="0"/>
    <xf numFmtId="175" fontId="12" fillId="0" borderId="0" applyFont="0" applyFill="0" applyBorder="0" applyAlignment="0" applyProtection="0"/>
    <xf numFmtId="0" fontId="3" fillId="0" borderId="0"/>
    <xf numFmtId="0" fontId="79" fillId="0" borderId="0"/>
    <xf numFmtId="0" fontId="82" fillId="0" borderId="0"/>
    <xf numFmtId="0" fontId="91" fillId="0" borderId="0"/>
    <xf numFmtId="0" fontId="91" fillId="0" borderId="0"/>
  </cellStyleXfs>
  <cellXfs count="604">
    <xf numFmtId="0" fontId="0" fillId="0" borderId="0" xfId="0"/>
    <xf numFmtId="0" fontId="1" fillId="0" borderId="0" xfId="0" applyFont="1"/>
    <xf numFmtId="0" fontId="2" fillId="0" borderId="0" xfId="0" applyFont="1"/>
    <xf numFmtId="165" fontId="2" fillId="0" borderId="0" xfId="0" applyNumberFormat="1" applyFont="1"/>
    <xf numFmtId="165" fontId="1" fillId="0" borderId="0" xfId="0" applyNumberFormat="1" applyFont="1"/>
    <xf numFmtId="165" fontId="3" fillId="0" borderId="0" xfId="0" applyNumberFormat="1" applyFont="1"/>
    <xf numFmtId="0" fontId="4" fillId="0" borderId="0" xfId="0" applyFont="1"/>
    <xf numFmtId="0" fontId="5" fillId="0" borderId="0" xfId="0" applyFont="1"/>
    <xf numFmtId="0" fontId="3" fillId="0" borderId="0" xfId="0" applyFont="1"/>
    <xf numFmtId="0" fontId="6" fillId="0" borderId="0" xfId="0" applyFont="1"/>
    <xf numFmtId="0" fontId="7" fillId="0" borderId="0" xfId="0" applyFont="1"/>
    <xf numFmtId="0" fontId="8" fillId="0" borderId="0" xfId="0" applyFont="1"/>
    <xf numFmtId="0" fontId="6" fillId="0" borderId="0" xfId="0" applyFont="1" applyAlignment="1">
      <alignment horizontal="left"/>
    </xf>
    <xf numFmtId="0" fontId="9" fillId="0" borderId="0" xfId="0" applyFont="1"/>
    <xf numFmtId="166" fontId="8" fillId="0" borderId="0" xfId="0" applyNumberFormat="1" applyFont="1"/>
    <xf numFmtId="166" fontId="6" fillId="0" borderId="0" xfId="0" applyNumberFormat="1" applyFont="1"/>
    <xf numFmtId="166" fontId="3" fillId="0" borderId="0" xfId="0" applyNumberFormat="1" applyFont="1" applyProtection="1">
      <protection locked="0"/>
    </xf>
    <xf numFmtId="166" fontId="8" fillId="0" borderId="0" xfId="0" applyNumberFormat="1" applyFont="1" applyProtection="1">
      <protection locked="0"/>
    </xf>
    <xf numFmtId="166" fontId="11" fillId="0" borderId="0" xfId="1" applyNumberFormat="1" applyFont="1" applyProtection="1">
      <protection locked="0"/>
    </xf>
    <xf numFmtId="0" fontId="14" fillId="0" borderId="0" xfId="2"/>
    <xf numFmtId="0" fontId="15" fillId="0" borderId="0" xfId="2" applyFont="1" applyAlignment="1">
      <alignment vertical="center"/>
    </xf>
    <xf numFmtId="0" fontId="16" fillId="0" borderId="0" xfId="2" applyFont="1" applyAlignment="1">
      <alignment vertical="center"/>
    </xf>
    <xf numFmtId="0" fontId="17" fillId="0" borderId="0" xfId="3" applyFont="1" applyAlignment="1">
      <alignment horizontal="left" vertical="center" wrapText="1"/>
    </xf>
    <xf numFmtId="0" fontId="18" fillId="0" borderId="0" xfId="3" applyFont="1" applyAlignment="1">
      <alignment horizontal="left" vertical="center"/>
    </xf>
    <xf numFmtId="0" fontId="19" fillId="0" borderId="0" xfId="3" applyFont="1" applyAlignment="1">
      <alignment horizontal="left" vertical="center"/>
    </xf>
    <xf numFmtId="0" fontId="3" fillId="0" borderId="0" xfId="3"/>
    <xf numFmtId="0" fontId="18" fillId="0" borderId="0" xfId="3" applyFont="1" applyAlignment="1">
      <alignment horizontal="left" vertical="center" wrapText="1"/>
    </xf>
    <xf numFmtId="0" fontId="22" fillId="0" borderId="0" xfId="3" applyFont="1" applyAlignment="1">
      <alignment horizontal="justify" wrapText="1"/>
    </xf>
    <xf numFmtId="0" fontId="23" fillId="0" borderId="0" xfId="3" applyFont="1" applyAlignment="1">
      <alignment horizontal="left" vertical="center"/>
    </xf>
    <xf numFmtId="0" fontId="22" fillId="0" borderId="0" xfId="3" applyFont="1"/>
    <xf numFmtId="0" fontId="23" fillId="0" borderId="0" xfId="3" applyFont="1" applyAlignment="1">
      <alignment horizontal="left" vertical="center" wrapText="1"/>
    </xf>
    <xf numFmtId="0" fontId="23" fillId="0" borderId="0" xfId="3" applyFont="1" applyAlignment="1">
      <alignment vertical="center" wrapText="1"/>
    </xf>
    <xf numFmtId="0" fontId="22" fillId="0" borderId="0" xfId="3" applyFont="1" applyAlignment="1">
      <alignment horizontal="center"/>
    </xf>
    <xf numFmtId="0" fontId="24" fillId="0" borderId="0" xfId="2" applyFont="1" applyAlignment="1">
      <alignment horizontal="center"/>
    </xf>
    <xf numFmtId="0" fontId="25" fillId="0" borderId="0" xfId="2" applyFont="1"/>
    <xf numFmtId="0" fontId="26" fillId="0" borderId="0" xfId="2" applyFont="1"/>
    <xf numFmtId="0" fontId="27" fillId="0" borderId="1" xfId="2" applyFont="1" applyBorder="1" applyAlignment="1">
      <alignment horizontal="center"/>
    </xf>
    <xf numFmtId="0" fontId="28" fillId="0" borderId="1" xfId="2" applyFont="1" applyBorder="1" applyAlignment="1">
      <alignment horizontal="center" vertical="center" wrapText="1"/>
    </xf>
    <xf numFmtId="0" fontId="14" fillId="0" borderId="1" xfId="2" applyBorder="1"/>
    <xf numFmtId="0" fontId="29" fillId="0" borderId="1" xfId="2" applyFont="1" applyBorder="1" applyAlignment="1">
      <alignment horizontal="center" vertical="center" wrapText="1"/>
    </xf>
    <xf numFmtId="0" fontId="28" fillId="0" borderId="0" xfId="2" applyFont="1" applyAlignment="1">
      <alignment horizontal="justify" vertical="top" wrapText="1"/>
    </xf>
    <xf numFmtId="0" fontId="29" fillId="0" borderId="1" xfId="2" applyFont="1" applyBorder="1" applyAlignment="1">
      <alignment horizontal="center" wrapText="1"/>
    </xf>
    <xf numFmtId="0" fontId="29" fillId="0" borderId="1" xfId="2" applyFont="1" applyBorder="1" applyAlignment="1">
      <alignment wrapText="1"/>
    </xf>
    <xf numFmtId="0" fontId="29" fillId="0" borderId="1" xfId="2" applyFont="1" applyBorder="1" applyAlignment="1" applyProtection="1">
      <alignment wrapText="1"/>
      <protection locked="0"/>
    </xf>
    <xf numFmtId="165" fontId="29" fillId="0" borderId="1" xfId="2" applyNumberFormat="1" applyFont="1" applyBorder="1" applyAlignment="1">
      <alignment wrapText="1"/>
    </xf>
    <xf numFmtId="0" fontId="29" fillId="0" borderId="1" xfId="2" applyFont="1" applyBorder="1" applyAlignment="1">
      <alignment vertical="top" wrapText="1"/>
    </xf>
    <xf numFmtId="0" fontId="30" fillId="0" borderId="1" xfId="2" applyFont="1" applyBorder="1" applyAlignment="1">
      <alignment horizontal="left" vertical="top" wrapText="1"/>
    </xf>
    <xf numFmtId="0" fontId="28" fillId="0" borderId="2" xfId="4" applyFont="1" applyBorder="1" applyAlignment="1">
      <alignment vertical="top" wrapText="1"/>
    </xf>
    <xf numFmtId="0" fontId="29" fillId="0" borderId="0" xfId="2" applyFont="1" applyAlignment="1">
      <alignment horizontal="center" vertical="center" wrapText="1"/>
    </xf>
    <xf numFmtId="0" fontId="29" fillId="0" borderId="0" xfId="2" applyFont="1" applyAlignment="1">
      <alignment wrapText="1"/>
    </xf>
    <xf numFmtId="0" fontId="29" fillId="0" borderId="0" xfId="2" applyFont="1" applyAlignment="1">
      <alignment horizontal="center" wrapText="1"/>
    </xf>
    <xf numFmtId="0" fontId="28" fillId="0" borderId="0" xfId="2" applyFont="1" applyAlignment="1">
      <alignment wrapText="1"/>
    </xf>
    <xf numFmtId="165" fontId="28" fillId="0" borderId="0" xfId="2" applyNumberFormat="1" applyFont="1" applyAlignment="1">
      <alignment wrapText="1"/>
    </xf>
    <xf numFmtId="0" fontId="28" fillId="0" borderId="1" xfId="2" applyFont="1" applyBorder="1" applyAlignment="1">
      <alignment vertical="top" wrapText="1"/>
    </xf>
    <xf numFmtId="0" fontId="28" fillId="0" borderId="3" xfId="2" applyFont="1" applyBorder="1" applyAlignment="1">
      <alignment horizontal="justify" vertical="top" wrapText="1"/>
    </xf>
    <xf numFmtId="0" fontId="28" fillId="0" borderId="2" xfId="2" applyFont="1" applyBorder="1" applyAlignment="1">
      <alignment horizontal="justify" vertical="top" wrapText="1"/>
    </xf>
    <xf numFmtId="0" fontId="25" fillId="0" borderId="0" xfId="2" applyFont="1" applyAlignment="1">
      <alignment horizontal="center"/>
    </xf>
    <xf numFmtId="0" fontId="28" fillId="0" borderId="0" xfId="2" applyFont="1" applyAlignment="1">
      <alignment vertical="top" wrapText="1"/>
    </xf>
    <xf numFmtId="0" fontId="28" fillId="0" borderId="2" xfId="2" applyFont="1" applyBorder="1" applyAlignment="1">
      <alignment vertical="top" wrapText="1"/>
    </xf>
    <xf numFmtId="0" fontId="14" fillId="0" borderId="1" xfId="2" applyBorder="1" applyAlignment="1">
      <alignment vertical="top"/>
    </xf>
    <xf numFmtId="0" fontId="33" fillId="0" borderId="0" xfId="2" applyFont="1"/>
    <xf numFmtId="165" fontId="28" fillId="0" borderId="0" xfId="2" applyNumberFormat="1" applyFont="1"/>
    <xf numFmtId="0" fontId="28" fillId="0" borderId="1" xfId="2" applyFont="1" applyBorder="1" applyAlignment="1">
      <alignment wrapText="1"/>
    </xf>
    <xf numFmtId="0" fontId="28" fillId="0" borderId="1" xfId="2" applyFont="1" applyBorder="1" applyAlignment="1">
      <alignment horizontal="left" vertical="top" wrapText="1"/>
    </xf>
    <xf numFmtId="0" fontId="34" fillId="0" borderId="1" xfId="2" applyFont="1" applyBorder="1" applyAlignment="1">
      <alignment vertical="top" wrapText="1"/>
    </xf>
    <xf numFmtId="0" fontId="34" fillId="0" borderId="1" xfId="2" applyFont="1" applyBorder="1" applyAlignment="1">
      <alignment wrapText="1"/>
    </xf>
    <xf numFmtId="0" fontId="33" fillId="0" borderId="1" xfId="2" applyFont="1" applyBorder="1"/>
    <xf numFmtId="0" fontId="29" fillId="0" borderId="1" xfId="2" applyFont="1" applyBorder="1" applyAlignment="1">
      <alignment vertical="top"/>
    </xf>
    <xf numFmtId="0" fontId="35" fillId="0" borderId="1" xfId="2" applyFont="1" applyBorder="1"/>
    <xf numFmtId="0" fontId="36" fillId="0" borderId="1" xfId="3" applyFont="1" applyBorder="1" applyAlignment="1">
      <alignment horizontal="center" vertical="center"/>
    </xf>
    <xf numFmtId="0" fontId="30" fillId="0" borderId="1" xfId="3" applyFont="1" applyBorder="1" applyAlignment="1">
      <alignment horizontal="justify" vertical="top" wrapText="1"/>
    </xf>
    <xf numFmtId="4" fontId="31" fillId="0" borderId="1" xfId="3" applyNumberFormat="1" applyFont="1" applyBorder="1" applyAlignment="1">
      <alignment horizontal="center"/>
    </xf>
    <xf numFmtId="3" fontId="31" fillId="0" borderId="1" xfId="3" applyNumberFormat="1" applyFont="1" applyBorder="1"/>
    <xf numFmtId="4" fontId="31" fillId="0" borderId="1" xfId="2" applyNumberFormat="1" applyFont="1" applyBorder="1" applyAlignment="1" applyProtection="1">
      <alignment horizontal="right" wrapText="1"/>
      <protection locked="0"/>
    </xf>
    <xf numFmtId="165" fontId="31" fillId="0" borderId="1" xfId="2" applyNumberFormat="1" applyFont="1" applyBorder="1" applyAlignment="1">
      <alignment wrapText="1"/>
    </xf>
    <xf numFmtId="0" fontId="37" fillId="0" borderId="1" xfId="3" applyFont="1" applyBorder="1" applyAlignment="1">
      <alignment horizontal="center" vertical="center"/>
    </xf>
    <xf numFmtId="4" fontId="31" fillId="0" borderId="1" xfId="2" applyNumberFormat="1" applyFont="1" applyBorder="1" applyAlignment="1">
      <alignment horizontal="right" wrapText="1"/>
    </xf>
    <xf numFmtId="0" fontId="31" fillId="0" borderId="1" xfId="2" applyFont="1" applyBorder="1" applyAlignment="1">
      <alignment wrapText="1"/>
    </xf>
    <xf numFmtId="0" fontId="30" fillId="0" borderId="4" xfId="3" applyFont="1" applyBorder="1" applyAlignment="1">
      <alignment horizontal="left" vertical="top" wrapText="1"/>
    </xf>
    <xf numFmtId="0" fontId="31" fillId="0" borderId="0" xfId="3" applyFont="1" applyAlignment="1">
      <alignment horizontal="left" vertical="top" wrapText="1"/>
    </xf>
    <xf numFmtId="0" fontId="31" fillId="0" borderId="1" xfId="3" applyFont="1" applyBorder="1" applyAlignment="1">
      <alignment horizontal="left" vertical="top" wrapText="1"/>
    </xf>
    <xf numFmtId="4" fontId="36" fillId="0" borderId="1" xfId="3" applyNumberFormat="1" applyFont="1" applyBorder="1" applyAlignment="1">
      <alignment horizontal="center"/>
    </xf>
    <xf numFmtId="3" fontId="36" fillId="0" borderId="1" xfId="3" applyNumberFormat="1" applyFont="1" applyBorder="1"/>
    <xf numFmtId="4" fontId="36" fillId="0" borderId="1" xfId="2" applyNumberFormat="1" applyFont="1" applyBorder="1" applyAlignment="1">
      <alignment horizontal="right" wrapText="1"/>
    </xf>
    <xf numFmtId="0" fontId="28" fillId="0" borderId="0" xfId="2" applyFont="1"/>
    <xf numFmtId="0" fontId="39" fillId="0" borderId="0" xfId="2" applyFont="1"/>
    <xf numFmtId="0" fontId="1" fillId="0" borderId="0" xfId="2" applyFont="1"/>
    <xf numFmtId="0" fontId="27" fillId="0" borderId="0" xfId="2" applyFont="1"/>
    <xf numFmtId="0" fontId="2" fillId="0" borderId="0" xfId="2" applyFont="1"/>
    <xf numFmtId="165" fontId="14" fillId="0" borderId="0" xfId="2" applyNumberFormat="1"/>
    <xf numFmtId="165" fontId="40" fillId="0" borderId="0" xfId="2" applyNumberFormat="1" applyFont="1"/>
    <xf numFmtId="165" fontId="2" fillId="0" borderId="0" xfId="2" applyNumberFormat="1" applyFont="1"/>
    <xf numFmtId="165" fontId="1" fillId="0" borderId="0" xfId="2" applyNumberFormat="1" applyFont="1"/>
    <xf numFmtId="0" fontId="41" fillId="0" borderId="0" xfId="5" applyAlignment="1">
      <alignment vertical="center"/>
    </xf>
    <xf numFmtId="0" fontId="42" fillId="0" borderId="0" xfId="3" applyFont="1"/>
    <xf numFmtId="0" fontId="43" fillId="0" borderId="0" xfId="3" applyFont="1"/>
    <xf numFmtId="0" fontId="22" fillId="0" borderId="0" xfId="3" applyFont="1" applyAlignment="1">
      <alignment horizontal="right" vertical="top"/>
    </xf>
    <xf numFmtId="0" fontId="44" fillId="0" borderId="0" xfId="2" applyFont="1" applyAlignment="1">
      <alignment horizontal="center"/>
    </xf>
    <xf numFmtId="0" fontId="46" fillId="2" borderId="0" xfId="2" applyFont="1" applyFill="1" applyAlignment="1">
      <alignment horizontal="justify" vertical="top" wrapText="1"/>
    </xf>
    <xf numFmtId="0" fontId="14" fillId="0" borderId="0" xfId="2" applyAlignment="1">
      <alignment wrapText="1"/>
    </xf>
    <xf numFmtId="0" fontId="49" fillId="0" borderId="0" xfId="3" applyFont="1" applyAlignment="1">
      <alignment horizontal="left" vertical="top" wrapText="1"/>
    </xf>
    <xf numFmtId="0" fontId="49" fillId="0" borderId="1" xfId="3" applyFont="1" applyBorder="1" applyAlignment="1">
      <alignment horizontal="left" vertical="top" wrapText="1"/>
    </xf>
    <xf numFmtId="0" fontId="31" fillId="0" borderId="1" xfId="2" applyFont="1" applyBorder="1" applyAlignment="1">
      <alignment horizontal="center" wrapText="1"/>
    </xf>
    <xf numFmtId="0" fontId="31" fillId="0" borderId="1" xfId="2" applyFont="1" applyBorder="1" applyAlignment="1" applyProtection="1">
      <alignment wrapText="1"/>
      <protection locked="0"/>
    </xf>
    <xf numFmtId="0" fontId="30" fillId="0" borderId="1" xfId="6" applyFont="1" applyBorder="1" applyAlignment="1">
      <alignment horizontal="left" vertical="top" wrapText="1"/>
    </xf>
    <xf numFmtId="0" fontId="31" fillId="0" borderId="1" xfId="6" applyFont="1" applyBorder="1" applyAlignment="1">
      <alignment vertical="top"/>
    </xf>
    <xf numFmtId="0" fontId="31" fillId="0" borderId="1" xfId="6" applyFont="1" applyBorder="1" applyAlignment="1">
      <alignment vertical="top" wrapText="1"/>
    </xf>
    <xf numFmtId="0" fontId="29" fillId="0" borderId="1" xfId="2" applyFont="1" applyBorder="1" applyAlignment="1">
      <alignment horizontal="center"/>
    </xf>
    <xf numFmtId="0" fontId="29" fillId="0" borderId="1" xfId="2" applyFont="1" applyBorder="1"/>
    <xf numFmtId="0" fontId="29" fillId="0" borderId="1" xfId="2" applyFont="1" applyBorder="1" applyProtection="1">
      <protection locked="0"/>
    </xf>
    <xf numFmtId="0" fontId="28" fillId="0" borderId="1" xfId="2" applyFont="1" applyBorder="1" applyAlignment="1">
      <alignment horizontal="justify" vertical="top" wrapText="1"/>
    </xf>
    <xf numFmtId="0" fontId="28" fillId="0" borderId="5" xfId="7" applyFont="1" applyBorder="1" applyAlignment="1">
      <alignment horizontal="left" vertical="top" wrapText="1"/>
    </xf>
    <xf numFmtId="0" fontId="47" fillId="0" borderId="1" xfId="2" applyFont="1" applyBorder="1" applyAlignment="1">
      <alignment vertical="top" wrapText="1"/>
    </xf>
    <xf numFmtId="0" fontId="29" fillId="0" borderId="1" xfId="2" applyFont="1" applyBorder="1" applyAlignment="1">
      <alignment horizontal="left" vertical="top" wrapText="1"/>
    </xf>
    <xf numFmtId="0" fontId="47" fillId="0" borderId="1" xfId="2" applyFont="1" applyBorder="1" applyAlignment="1">
      <alignment horizontal="left" vertical="top" wrapText="1"/>
    </xf>
    <xf numFmtId="0" fontId="47" fillId="0" borderId="1" xfId="2" applyFont="1" applyBorder="1" applyAlignment="1">
      <alignment vertical="top"/>
    </xf>
    <xf numFmtId="0" fontId="46" fillId="0" borderId="1" xfId="2" applyFont="1" applyBorder="1" applyAlignment="1">
      <alignment vertical="top" wrapText="1"/>
    </xf>
    <xf numFmtId="0" fontId="23" fillId="0" borderId="0" xfId="2" applyFont="1"/>
    <xf numFmtId="0" fontId="40" fillId="0" borderId="0" xfId="2" applyFont="1"/>
    <xf numFmtId="0" fontId="14" fillId="0" borderId="0" xfId="2" applyFill="1"/>
    <xf numFmtId="165" fontId="14" fillId="0" borderId="0" xfId="2" applyNumberFormat="1" applyFill="1"/>
    <xf numFmtId="0" fontId="29" fillId="0" borderId="1" xfId="2" applyFont="1" applyBorder="1" applyAlignment="1">
      <alignment horizontal="right" wrapText="1"/>
    </xf>
    <xf numFmtId="167" fontId="31" fillId="0" borderId="1" xfId="2" applyNumberFormat="1" applyFont="1" applyBorder="1" applyAlignment="1" applyProtection="1">
      <alignment horizontal="right" wrapText="1"/>
      <protection locked="0"/>
    </xf>
    <xf numFmtId="0" fontId="14" fillId="0" borderId="1" xfId="2" applyBorder="1" applyAlignment="1">
      <alignment horizontal="center" vertical="center"/>
    </xf>
    <xf numFmtId="167" fontId="29" fillId="0" borderId="1" xfId="2" applyNumberFormat="1" applyFont="1" applyBorder="1" applyAlignment="1">
      <alignment horizontal="right"/>
    </xf>
    <xf numFmtId="167" fontId="29" fillId="0" borderId="1" xfId="2" applyNumberFormat="1" applyFont="1" applyBorder="1" applyAlignment="1" applyProtection="1">
      <alignment horizontal="right"/>
      <protection locked="0"/>
    </xf>
    <xf numFmtId="167" fontId="29" fillId="0" borderId="1" xfId="2" applyNumberFormat="1" applyFont="1" applyBorder="1" applyAlignment="1" applyProtection="1">
      <alignment horizontal="right" wrapText="1"/>
      <protection locked="0"/>
    </xf>
    <xf numFmtId="167" fontId="29" fillId="0" borderId="1" xfId="2" applyNumberFormat="1" applyFont="1" applyBorder="1" applyAlignment="1">
      <alignment horizontal="right" wrapText="1"/>
    </xf>
    <xf numFmtId="165" fontId="29" fillId="0" borderId="0" xfId="2" applyNumberFormat="1" applyFont="1" applyAlignment="1">
      <alignment wrapText="1"/>
    </xf>
    <xf numFmtId="167" fontId="14" fillId="0" borderId="1" xfId="2" applyNumberFormat="1" applyBorder="1" applyAlignment="1">
      <alignment horizontal="right"/>
    </xf>
    <xf numFmtId="167" fontId="14" fillId="0" borderId="1" xfId="2" applyNumberFormat="1" applyBorder="1" applyAlignment="1" applyProtection="1">
      <alignment horizontal="right"/>
      <protection locked="0"/>
    </xf>
    <xf numFmtId="167" fontId="29" fillId="0" borderId="1" xfId="2" applyNumberFormat="1" applyFont="1" applyBorder="1" applyAlignment="1">
      <alignment wrapText="1"/>
    </xf>
    <xf numFmtId="167" fontId="29" fillId="0" borderId="1" xfId="2" applyNumberFormat="1" applyFont="1" applyBorder="1" applyAlignment="1" applyProtection="1">
      <alignment wrapText="1"/>
      <protection locked="0"/>
    </xf>
    <xf numFmtId="0" fontId="29" fillId="0" borderId="6" xfId="2" applyFont="1" applyBorder="1" applyAlignment="1">
      <alignment horizontal="center" vertical="center" wrapText="1"/>
    </xf>
    <xf numFmtId="0" fontId="29" fillId="0" borderId="6" xfId="2" applyFont="1" applyBorder="1" applyAlignment="1">
      <alignment vertical="top" wrapText="1"/>
    </xf>
    <xf numFmtId="0" fontId="29" fillId="0" borderId="6" xfId="2" applyFont="1" applyBorder="1" applyAlignment="1">
      <alignment horizontal="center" wrapText="1"/>
    </xf>
    <xf numFmtId="0" fontId="29" fillId="0" borderId="6" xfId="2" applyFont="1" applyBorder="1" applyAlignment="1">
      <alignment wrapText="1"/>
    </xf>
    <xf numFmtId="0" fontId="14" fillId="0" borderId="7" xfId="2" applyBorder="1"/>
    <xf numFmtId="0" fontId="29" fillId="0" borderId="8" xfId="2" applyFont="1" applyBorder="1" applyAlignment="1">
      <alignment horizontal="center" vertical="center" wrapText="1"/>
    </xf>
    <xf numFmtId="0" fontId="29" fillId="0" borderId="8" xfId="2" applyFont="1" applyBorder="1" applyAlignment="1">
      <alignment wrapText="1"/>
    </xf>
    <xf numFmtId="0" fontId="29" fillId="0" borderId="8" xfId="2" applyFont="1" applyBorder="1" applyAlignment="1">
      <alignment horizontal="center" wrapText="1"/>
    </xf>
    <xf numFmtId="0" fontId="29" fillId="0" borderId="4" xfId="2" applyFont="1" applyBorder="1" applyAlignment="1">
      <alignment horizontal="left" vertical="top" wrapText="1"/>
    </xf>
    <xf numFmtId="0" fontId="29" fillId="0" borderId="1" xfId="2" applyFont="1" applyBorder="1" applyAlignment="1">
      <alignment horizontal="center" vertical="center"/>
    </xf>
    <xf numFmtId="4" fontId="29" fillId="0" borderId="1" xfId="2" applyNumberFormat="1" applyFont="1" applyBorder="1" applyAlignment="1">
      <alignment horizontal="right" vertical="center"/>
    </xf>
    <xf numFmtId="0" fontId="29" fillId="0" borderId="0" xfId="2" applyFont="1" applyAlignment="1">
      <alignment horizontal="left" vertical="top" wrapText="1"/>
    </xf>
    <xf numFmtId="0" fontId="29" fillId="0" borderId="2" xfId="2" applyFont="1" applyBorder="1" applyAlignment="1">
      <alignment horizontal="left" vertical="top" wrapText="1"/>
    </xf>
    <xf numFmtId="0" fontId="29" fillId="0" borderId="2" xfId="2" applyFont="1" applyBorder="1" applyAlignment="1">
      <alignment horizontal="justify" vertical="top"/>
    </xf>
    <xf numFmtId="0" fontId="29" fillId="0" borderId="3" xfId="2" applyFont="1" applyBorder="1" applyAlignment="1">
      <alignment horizontal="justify" vertical="top"/>
    </xf>
    <xf numFmtId="0" fontId="51" fillId="0" borderId="1" xfId="2" applyFont="1" applyBorder="1" applyAlignment="1">
      <alignment horizontal="center" wrapText="1"/>
    </xf>
    <xf numFmtId="0" fontId="52" fillId="0" borderId="1" xfId="2" applyFont="1" applyBorder="1" applyAlignment="1">
      <alignment horizontal="left" vertical="center" wrapText="1"/>
    </xf>
    <xf numFmtId="0" fontId="52" fillId="0" borderId="1" xfId="2" applyFont="1" applyBorder="1"/>
    <xf numFmtId="0" fontId="28" fillId="0" borderId="1" xfId="2" applyFont="1" applyBorder="1" applyAlignment="1">
      <alignment horizontal="center"/>
    </xf>
    <xf numFmtId="0" fontId="28" fillId="0" borderId="1" xfId="2" applyFont="1" applyBorder="1" applyAlignment="1">
      <alignment horizontal="center" wrapText="1"/>
    </xf>
    <xf numFmtId="0" fontId="52" fillId="0" borderId="1" xfId="2" applyFont="1" applyBorder="1" applyAlignment="1">
      <alignment wrapText="1"/>
    </xf>
    <xf numFmtId="0" fontId="28" fillId="0" borderId="1" xfId="2" applyFont="1" applyBorder="1" applyAlignment="1">
      <alignment horizontal="left" wrapText="1"/>
    </xf>
    <xf numFmtId="4" fontId="29" fillId="0" borderId="1" xfId="2" applyNumberFormat="1" applyFont="1" applyBorder="1" applyAlignment="1">
      <alignment horizontal="center" wrapText="1"/>
    </xf>
    <xf numFmtId="168" fontId="29" fillId="0" borderId="1" xfId="2" applyNumberFormat="1" applyFont="1" applyBorder="1" applyAlignment="1">
      <alignment horizontal="right" wrapText="1"/>
    </xf>
    <xf numFmtId="0" fontId="29" fillId="0" borderId="1" xfId="2" applyFont="1" applyBorder="1" applyAlignment="1">
      <alignment horizontal="left" wrapText="1"/>
    </xf>
    <xf numFmtId="169" fontId="29" fillId="0" borderId="1" xfId="2" applyNumberFormat="1" applyFont="1" applyBorder="1" applyAlignment="1">
      <alignment horizontal="right" wrapText="1"/>
    </xf>
    <xf numFmtId="4" fontId="29" fillId="0" borderId="1" xfId="2" applyNumberFormat="1" applyFont="1" applyBorder="1" applyAlignment="1">
      <alignment horizontal="right" wrapText="1"/>
    </xf>
    <xf numFmtId="170" fontId="29" fillId="0" borderId="1" xfId="2" applyNumberFormat="1" applyFont="1" applyBorder="1" applyAlignment="1">
      <alignment horizontal="right" wrapText="1"/>
    </xf>
    <xf numFmtId="0" fontId="30" fillId="0" borderId="1" xfId="2" applyFont="1" applyBorder="1" applyAlignment="1">
      <alignment horizontal="center"/>
    </xf>
    <xf numFmtId="169" fontId="29" fillId="0" borderId="1" xfId="2" applyNumberFormat="1" applyFont="1" applyBorder="1" applyAlignment="1">
      <alignment horizontal="center" wrapText="1"/>
    </xf>
    <xf numFmtId="4" fontId="28" fillId="0" borderId="1" xfId="2" applyNumberFormat="1" applyFont="1" applyBorder="1" applyAlignment="1">
      <alignment horizontal="left" wrapText="1"/>
    </xf>
    <xf numFmtId="170" fontId="28" fillId="0" borderId="1" xfId="2" applyNumberFormat="1" applyFont="1" applyBorder="1" applyAlignment="1">
      <alignment horizontal="right" wrapText="1"/>
    </xf>
    <xf numFmtId="0" fontId="47" fillId="0" borderId="1" xfId="2" applyFont="1" applyBorder="1"/>
    <xf numFmtId="4" fontId="47" fillId="0" borderId="1" xfId="2" applyNumberFormat="1" applyFont="1" applyBorder="1"/>
    <xf numFmtId="0" fontId="47" fillId="0" borderId="1" xfId="2" applyFont="1" applyBorder="1" applyAlignment="1">
      <alignment horizontal="right"/>
    </xf>
    <xf numFmtId="0" fontId="46" fillId="0" borderId="1" xfId="2" applyFont="1" applyBorder="1"/>
    <xf numFmtId="0" fontId="47" fillId="0" borderId="1" xfId="2" applyFont="1" applyBorder="1" applyAlignment="1">
      <alignment wrapText="1"/>
    </xf>
    <xf numFmtId="0" fontId="29" fillId="0" borderId="0" xfId="2" applyFont="1" applyAlignment="1">
      <alignment horizontal="center"/>
    </xf>
    <xf numFmtId="0" fontId="29" fillId="0" borderId="0" xfId="2" applyFont="1"/>
    <xf numFmtId="165" fontId="29" fillId="0" borderId="0" xfId="2" applyNumberFormat="1" applyFont="1"/>
    <xf numFmtId="0" fontId="29" fillId="0" borderId="1" xfId="2" applyFont="1" applyBorder="1" applyAlignment="1">
      <alignment vertical="center" wrapText="1"/>
    </xf>
    <xf numFmtId="4" fontId="29" fillId="0" borderId="1" xfId="2" applyNumberFormat="1" applyFont="1" applyBorder="1" applyAlignment="1">
      <alignment wrapText="1"/>
    </xf>
    <xf numFmtId="0" fontId="28" fillId="0" borderId="1" xfId="2" applyFont="1" applyBorder="1" applyAlignment="1">
      <alignment vertical="center" wrapText="1"/>
    </xf>
    <xf numFmtId="0" fontId="31" fillId="0" borderId="1" xfId="2" applyFont="1" applyBorder="1" applyAlignment="1">
      <alignment vertical="center" wrapText="1"/>
    </xf>
    <xf numFmtId="0" fontId="30" fillId="0" borderId="1" xfId="2" applyFont="1" applyBorder="1" applyAlignment="1">
      <alignment vertical="center" wrapText="1"/>
    </xf>
    <xf numFmtId="0" fontId="3" fillId="0" borderId="0" xfId="7" applyAlignment="1">
      <alignment vertical="top"/>
    </xf>
    <xf numFmtId="171" fontId="3" fillId="0" borderId="0" xfId="7" applyNumberFormat="1" applyAlignment="1">
      <alignment vertical="top"/>
    </xf>
    <xf numFmtId="171" fontId="3" fillId="0" borderId="0" xfId="7" applyNumberFormat="1" applyAlignment="1">
      <alignment horizontal="right" vertical="top"/>
    </xf>
    <xf numFmtId="0" fontId="3" fillId="0" borderId="0" xfId="7" applyAlignment="1">
      <alignment horizontal="right" vertical="top"/>
    </xf>
    <xf numFmtId="49" fontId="17" fillId="0" borderId="0" xfId="7" applyNumberFormat="1" applyFont="1" applyAlignment="1">
      <alignment horizontal="right" vertical="top"/>
    </xf>
    <xf numFmtId="0" fontId="3" fillId="0" borderId="0" xfId="7" applyFont="1"/>
    <xf numFmtId="172" fontId="6" fillId="0" borderId="0" xfId="7" applyNumberFormat="1" applyFont="1" applyAlignment="1">
      <alignment horizontal="right" vertical="top"/>
    </xf>
    <xf numFmtId="0" fontId="53" fillId="0" borderId="0" xfId="7" applyFont="1" applyAlignment="1">
      <alignment horizontal="justify" vertical="top"/>
    </xf>
    <xf numFmtId="0" fontId="3" fillId="0" borderId="0" xfId="9" applyFont="1" applyAlignment="1">
      <alignment vertical="top"/>
    </xf>
    <xf numFmtId="49" fontId="3" fillId="0" borderId="0" xfId="7" applyNumberFormat="1" applyFont="1" applyAlignment="1">
      <alignment horizontal="right" vertical="top"/>
    </xf>
    <xf numFmtId="172" fontId="3" fillId="0" borderId="0" xfId="7" applyNumberFormat="1" applyFont="1" applyAlignment="1">
      <alignment vertical="top"/>
    </xf>
    <xf numFmtId="0" fontId="3" fillId="0" borderId="0" xfId="7" applyFont="1" applyAlignment="1">
      <alignment horizontal="right" vertical="top"/>
    </xf>
    <xf numFmtId="0" fontId="3" fillId="0" borderId="0" xfId="7" applyFont="1" applyAlignment="1">
      <alignment horizontal="left" vertical="top" wrapText="1"/>
    </xf>
    <xf numFmtId="172" fontId="3" fillId="0" borderId="0" xfId="7" applyNumberFormat="1" applyFont="1" applyAlignment="1">
      <alignment horizontal="right" vertical="top"/>
    </xf>
    <xf numFmtId="49" fontId="35" fillId="0" borderId="0" xfId="7" applyNumberFormat="1" applyFont="1" applyAlignment="1">
      <alignment horizontal="right" vertical="top"/>
    </xf>
    <xf numFmtId="171" fontId="3" fillId="3" borderId="0" xfId="7" applyNumberFormat="1" applyFill="1" applyAlignment="1">
      <alignment vertical="top"/>
    </xf>
    <xf numFmtId="171" fontId="3" fillId="3" borderId="0" xfId="7" applyNumberFormat="1" applyFill="1" applyAlignment="1">
      <alignment horizontal="right" vertical="top"/>
    </xf>
    <xf numFmtId="0" fontId="3" fillId="3" borderId="0" xfId="7" applyFill="1" applyAlignment="1">
      <alignment horizontal="right" vertical="top"/>
    </xf>
    <xf numFmtId="0" fontId="6" fillId="3" borderId="0" xfId="7" applyFont="1" applyFill="1" applyAlignment="1">
      <alignment horizontal="justify" vertical="top"/>
    </xf>
    <xf numFmtId="49" fontId="35" fillId="3" borderId="0" xfId="7" applyNumberFormat="1" applyFont="1" applyFill="1" applyAlignment="1">
      <alignment horizontal="right" vertical="top"/>
    </xf>
    <xf numFmtId="171" fontId="3" fillId="0" borderId="0" xfId="7" applyNumberFormat="1" applyAlignment="1" applyProtection="1">
      <alignment vertical="top"/>
      <protection locked="0"/>
    </xf>
    <xf numFmtId="171" fontId="3" fillId="0" borderId="0" xfId="7" applyNumberFormat="1" applyFont="1" applyAlignment="1">
      <alignment horizontal="right" vertical="top"/>
    </xf>
    <xf numFmtId="0" fontId="54" fillId="0" borderId="0" xfId="7" applyFont="1" applyAlignment="1">
      <alignment horizontal="justify" vertical="top"/>
    </xf>
    <xf numFmtId="0" fontId="3" fillId="0" borderId="0" xfId="7" applyFont="1" applyAlignment="1">
      <alignment horizontal="justify" vertical="top"/>
    </xf>
    <xf numFmtId="0" fontId="6" fillId="0" borderId="0" xfId="7" applyFont="1" applyAlignment="1">
      <alignment horizontal="justify" vertical="top"/>
    </xf>
    <xf numFmtId="49" fontId="17" fillId="3" borderId="0" xfId="7" applyNumberFormat="1" applyFont="1" applyFill="1" applyAlignment="1">
      <alignment horizontal="right" vertical="top"/>
    </xf>
    <xf numFmtId="0" fontId="3" fillId="0" borderId="0" xfId="7" applyFont="1" applyAlignment="1">
      <alignment horizontal="left" vertical="top"/>
    </xf>
    <xf numFmtId="0" fontId="17" fillId="0" borderId="0" xfId="7" applyFont="1" applyAlignment="1">
      <alignment horizontal="justify" vertical="top"/>
    </xf>
    <xf numFmtId="171" fontId="6" fillId="0" borderId="0" xfId="7" applyNumberFormat="1" applyFont="1" applyAlignment="1">
      <alignment horizontal="center" vertical="top" wrapText="1"/>
    </xf>
    <xf numFmtId="0" fontId="6" fillId="0" borderId="0" xfId="7" applyFont="1" applyAlignment="1">
      <alignment horizontal="center" vertical="top" wrapText="1"/>
    </xf>
    <xf numFmtId="49" fontId="6" fillId="0" borderId="0" xfId="7" applyNumberFormat="1" applyFont="1" applyAlignment="1">
      <alignment horizontal="right" vertical="top" wrapText="1"/>
    </xf>
    <xf numFmtId="49" fontId="53" fillId="0" borderId="0" xfId="7" applyNumberFormat="1" applyFont="1" applyAlignment="1">
      <alignment horizontal="justify" vertical="top"/>
    </xf>
    <xf numFmtId="0" fontId="3" fillId="0" borderId="0" xfId="7" applyFont="1" applyAlignment="1">
      <alignment vertical="top"/>
    </xf>
    <xf numFmtId="49" fontId="3" fillId="0" borderId="0" xfId="7" applyNumberFormat="1" applyFont="1" applyAlignment="1">
      <alignment horizontal="justify" vertical="top"/>
    </xf>
    <xf numFmtId="0" fontId="3" fillId="0" borderId="0" xfId="7" applyFont="1" applyAlignment="1">
      <alignment vertical="top" wrapText="1"/>
    </xf>
    <xf numFmtId="0" fontId="57" fillId="0" borderId="0" xfId="7" applyFont="1"/>
    <xf numFmtId="0" fontId="3" fillId="0" borderId="0" xfId="7"/>
    <xf numFmtId="171" fontId="3" fillId="3" borderId="0" xfId="7" applyNumberFormat="1" applyFill="1"/>
    <xf numFmtId="0" fontId="3" fillId="3" borderId="0" xfId="7" applyFill="1"/>
    <xf numFmtId="0" fontId="17" fillId="3" borderId="0" xfId="7" applyFont="1" applyFill="1" applyAlignment="1">
      <alignment horizontal="justify" vertical="top"/>
    </xf>
    <xf numFmtId="171" fontId="3" fillId="0" borderId="0" xfId="7" applyNumberFormat="1"/>
    <xf numFmtId="2" fontId="3" fillId="0" borderId="0" xfId="7" applyNumberFormat="1" applyAlignment="1">
      <alignment vertical="top"/>
    </xf>
    <xf numFmtId="0" fontId="53" fillId="0" borderId="0" xfId="7" applyFont="1" applyAlignment="1">
      <alignment horizontal="left" vertical="top"/>
    </xf>
    <xf numFmtId="0" fontId="35" fillId="0" borderId="0" xfId="7" applyFont="1" applyAlignment="1">
      <alignment vertical="top"/>
    </xf>
    <xf numFmtId="0" fontId="6" fillId="0" borderId="0" xfId="7" applyFont="1" applyAlignment="1">
      <alignment vertical="top"/>
    </xf>
    <xf numFmtId="0" fontId="58" fillId="0" borderId="0" xfId="7" applyFont="1" applyAlignment="1">
      <alignment horizontal="justify" vertical="top"/>
    </xf>
    <xf numFmtId="0" fontId="3" fillId="0" borderId="0" xfId="7" applyFont="1" applyAlignment="1">
      <alignment horizontal="justify" vertical="top" wrapText="1"/>
    </xf>
    <xf numFmtId="171" fontId="59" fillId="0" borderId="0" xfId="7" applyNumberFormat="1" applyFont="1" applyBorder="1" applyAlignment="1">
      <alignment horizontal="right" vertical="center" indent="1"/>
    </xf>
    <xf numFmtId="0" fontId="3" fillId="0" borderId="0" xfId="7" applyFont="1" applyBorder="1" applyAlignment="1">
      <alignment horizontal="right" vertical="top"/>
    </xf>
    <xf numFmtId="49" fontId="35" fillId="0" borderId="0" xfId="7" applyNumberFormat="1" applyFont="1" applyBorder="1" applyAlignment="1">
      <alignment vertical="center" wrapText="1"/>
    </xf>
    <xf numFmtId="2" fontId="61" fillId="0" borderId="0" xfId="7" applyNumberFormat="1" applyFont="1" applyAlignment="1">
      <alignment vertical="top"/>
    </xf>
    <xf numFmtId="2" fontId="6" fillId="3" borderId="0" xfId="7" applyNumberFormat="1" applyFont="1" applyFill="1" applyAlignment="1">
      <alignment horizontal="justify" vertical="top"/>
    </xf>
    <xf numFmtId="171" fontId="3" fillId="0" borderId="0" xfId="7" applyNumberFormat="1" applyProtection="1">
      <protection locked="0"/>
    </xf>
    <xf numFmtId="171" fontId="3" fillId="0" borderId="0" xfId="7" applyNumberFormat="1" applyFont="1" applyAlignment="1">
      <alignment horizontal="justify"/>
    </xf>
    <xf numFmtId="0" fontId="3" fillId="0" borderId="0" xfId="7" applyFont="1" applyAlignment="1">
      <alignment horizontal="justify"/>
    </xf>
    <xf numFmtId="2" fontId="53" fillId="0" borderId="0" xfId="7" applyNumberFormat="1" applyFont="1" applyAlignment="1">
      <alignment horizontal="justify" vertical="top"/>
    </xf>
    <xf numFmtId="2" fontId="3" fillId="0" borderId="0" xfId="7" applyNumberFormat="1" applyFont="1" applyAlignment="1">
      <alignment horizontal="justify" vertical="top"/>
    </xf>
    <xf numFmtId="2" fontId="17" fillId="0" borderId="0" xfId="7" applyNumberFormat="1" applyFont="1" applyAlignment="1">
      <alignment horizontal="justify" vertical="top"/>
    </xf>
    <xf numFmtId="0" fontId="6" fillId="0" borderId="0" xfId="7" applyFont="1"/>
    <xf numFmtId="171" fontId="6" fillId="0" borderId="0" xfId="7" applyNumberFormat="1" applyFont="1"/>
    <xf numFmtId="49" fontId="3" fillId="0" borderId="0" xfId="7" applyNumberFormat="1"/>
    <xf numFmtId="49" fontId="3" fillId="0" borderId="0" xfId="7" applyNumberFormat="1" applyAlignment="1">
      <alignment horizontal="center"/>
    </xf>
    <xf numFmtId="49" fontId="6" fillId="0" borderId="0" xfId="7" applyNumberFormat="1" applyFont="1"/>
    <xf numFmtId="49" fontId="6" fillId="0" borderId="0" xfId="7" applyNumberFormat="1" applyFont="1" applyAlignment="1">
      <alignment horizontal="center"/>
    </xf>
    <xf numFmtId="171" fontId="6" fillId="3" borderId="0" xfId="7" applyNumberFormat="1" applyFont="1" applyFill="1"/>
    <xf numFmtId="49" fontId="6" fillId="3" borderId="0" xfId="7" applyNumberFormat="1" applyFont="1" applyFill="1"/>
    <xf numFmtId="49" fontId="6" fillId="3" borderId="0" xfId="7" applyNumberFormat="1" applyFont="1" applyFill="1" applyAlignment="1">
      <alignment horizontal="center"/>
    </xf>
    <xf numFmtId="171" fontId="3" fillId="3" borderId="9" xfId="7" applyNumberFormat="1" applyFill="1" applyBorder="1"/>
    <xf numFmtId="49" fontId="3" fillId="3" borderId="9" xfId="7" applyNumberFormat="1" applyFill="1" applyBorder="1"/>
    <xf numFmtId="49" fontId="3" fillId="3" borderId="9" xfId="7" applyNumberFormat="1" applyFill="1" applyBorder="1" applyAlignment="1">
      <alignment horizontal="center"/>
    </xf>
    <xf numFmtId="0" fontId="35" fillId="0" borderId="0" xfId="3" applyFont="1"/>
    <xf numFmtId="173" fontId="35" fillId="0" borderId="0" xfId="3" applyNumberFormat="1" applyFont="1"/>
    <xf numFmtId="3" fontId="35" fillId="0" borderId="0" xfId="3" applyNumberFormat="1" applyFont="1"/>
    <xf numFmtId="0" fontId="35" fillId="0" borderId="0" xfId="3" applyFont="1" applyAlignment="1">
      <alignment vertical="top" wrapText="1"/>
    </xf>
    <xf numFmtId="49" fontId="35" fillId="0" borderId="0" xfId="3" applyNumberFormat="1" applyFont="1" applyAlignment="1">
      <alignment horizontal="left" vertical="top"/>
    </xf>
    <xf numFmtId="0" fontId="35" fillId="0" borderId="0" xfId="3" applyFont="1" applyAlignment="1">
      <alignment horizontal="center" vertical="top"/>
    </xf>
    <xf numFmtId="173" fontId="22" fillId="0" borderId="13" xfId="0" applyNumberFormat="1" applyFont="1" applyBorder="1" applyAlignment="1">
      <alignment horizontal="right" vertical="top"/>
    </xf>
    <xf numFmtId="173" fontId="22" fillId="0" borderId="14" xfId="0" applyNumberFormat="1" applyFont="1" applyBorder="1" applyAlignment="1">
      <alignment horizontal="right" vertical="top"/>
    </xf>
    <xf numFmtId="0" fontId="22" fillId="0" borderId="14" xfId="0" applyFont="1" applyBorder="1" applyAlignment="1">
      <alignment vertical="top"/>
    </xf>
    <xf numFmtId="0" fontId="22" fillId="0" borderId="14" xfId="3" applyFont="1" applyBorder="1" applyAlignment="1">
      <alignment vertical="top"/>
    </xf>
    <xf numFmtId="0" fontId="23" fillId="0" borderId="14" xfId="0" applyFont="1" applyBorder="1" applyAlignment="1">
      <alignment vertical="top"/>
    </xf>
    <xf numFmtId="0" fontId="23" fillId="0" borderId="15" xfId="0" applyFont="1" applyBorder="1" applyAlignment="1">
      <alignment vertical="top"/>
    </xf>
    <xf numFmtId="173" fontId="35" fillId="0" borderId="0" xfId="3" applyNumberFormat="1" applyFont="1" applyAlignment="1">
      <alignment vertical="top"/>
    </xf>
    <xf numFmtId="3" fontId="35" fillId="0" borderId="0" xfId="3" applyNumberFormat="1" applyFont="1" applyAlignment="1">
      <alignment vertical="top"/>
    </xf>
    <xf numFmtId="173" fontId="0" fillId="0" borderId="0" xfId="0" applyNumberFormat="1" applyAlignment="1">
      <alignment vertical="top"/>
    </xf>
    <xf numFmtId="173" fontId="0" fillId="0" borderId="0" xfId="0" applyNumberFormat="1" applyAlignment="1" applyProtection="1">
      <alignment vertical="top"/>
      <protection locked="0"/>
    </xf>
    <xf numFmtId="3" fontId="63" fillId="0" borderId="0" xfId="3" applyNumberFormat="1" applyFont="1" applyAlignment="1">
      <alignment vertical="top"/>
    </xf>
    <xf numFmtId="0" fontId="63" fillId="0" borderId="0" xfId="3" applyFont="1" applyAlignment="1">
      <alignment horizontal="center" vertical="top"/>
    </xf>
    <xf numFmtId="0" fontId="63" fillId="0" borderId="0" xfId="3" applyFont="1" applyAlignment="1">
      <alignment horizontal="justify" vertical="top" wrapText="1"/>
    </xf>
    <xf numFmtId="173" fontId="63" fillId="0" borderId="0" xfId="3" applyNumberFormat="1" applyFont="1" applyAlignment="1">
      <alignment vertical="top"/>
    </xf>
    <xf numFmtId="0" fontId="63" fillId="0" borderId="0" xfId="3" applyFont="1" applyAlignment="1">
      <alignment vertical="top" wrapText="1"/>
    </xf>
    <xf numFmtId="0" fontId="63" fillId="0" borderId="0" xfId="3" applyFont="1" applyAlignment="1">
      <alignment vertical="top"/>
    </xf>
    <xf numFmtId="1" fontId="63" fillId="0" borderId="0" xfId="3" applyNumberFormat="1" applyFont="1" applyAlignment="1">
      <alignment horizontal="center" vertical="top"/>
    </xf>
    <xf numFmtId="3" fontId="35" fillId="0" borderId="9" xfId="3" applyNumberFormat="1" applyFont="1" applyBorder="1" applyAlignment="1">
      <alignment vertical="top"/>
    </xf>
    <xf numFmtId="0" fontId="35" fillId="0" borderId="9" xfId="3" applyFont="1" applyBorder="1" applyAlignment="1">
      <alignment horizontal="center" vertical="top"/>
    </xf>
    <xf numFmtId="0" fontId="63" fillId="0" borderId="9" xfId="3" applyFont="1" applyBorder="1" applyAlignment="1">
      <alignment horizontal="justify" vertical="top" wrapText="1"/>
    </xf>
    <xf numFmtId="173" fontId="35" fillId="0" borderId="9" xfId="3" applyNumberFormat="1" applyFont="1" applyBorder="1" applyAlignment="1">
      <alignment vertical="top"/>
    </xf>
    <xf numFmtId="173" fontId="35" fillId="0" borderId="16" xfId="3" applyNumberFormat="1" applyFont="1" applyBorder="1" applyAlignment="1">
      <alignment vertical="top"/>
    </xf>
    <xf numFmtId="173" fontId="35" fillId="0" borderId="17" xfId="3" applyNumberFormat="1" applyFont="1" applyBorder="1" applyAlignment="1">
      <alignment vertical="top"/>
    </xf>
    <xf numFmtId="0" fontId="63" fillId="0" borderId="0" xfId="3" applyFont="1"/>
    <xf numFmtId="173" fontId="63" fillId="0" borderId="17" xfId="3" applyNumberFormat="1" applyFont="1" applyBorder="1" applyAlignment="1">
      <alignment vertical="top"/>
    </xf>
    <xf numFmtId="1" fontId="35" fillId="0" borderId="0" xfId="3" applyNumberFormat="1" applyFont="1" applyAlignment="1">
      <alignment horizontal="center" vertical="top"/>
    </xf>
    <xf numFmtId="173" fontId="65" fillId="0" borderId="0" xfId="13" applyNumberFormat="1"/>
    <xf numFmtId="0" fontId="65" fillId="0" borderId="0" xfId="13"/>
    <xf numFmtId="0" fontId="66" fillId="4" borderId="0" xfId="0" applyFont="1" applyFill="1"/>
    <xf numFmtId="0" fontId="66" fillId="0" borderId="0" xfId="0" applyFont="1"/>
    <xf numFmtId="173" fontId="3" fillId="0" borderId="0" xfId="3" applyNumberFormat="1" applyAlignment="1">
      <alignment horizontal="right"/>
    </xf>
    <xf numFmtId="173" fontId="3" fillId="0" borderId="0" xfId="0" applyNumberFormat="1" applyFont="1" applyAlignment="1">
      <alignment horizontal="right"/>
    </xf>
    <xf numFmtId="0" fontId="3" fillId="0" borderId="0" xfId="0" applyFont="1" applyAlignment="1">
      <alignment horizontal="center"/>
    </xf>
    <xf numFmtId="0" fontId="14" fillId="0" borderId="0" xfId="0" applyFont="1" applyAlignment="1">
      <alignment horizontal="center"/>
    </xf>
    <xf numFmtId="49" fontId="66" fillId="0" borderId="0" xfId="0" applyNumberFormat="1" applyFont="1" applyAlignment="1">
      <alignment horizontal="center"/>
    </xf>
    <xf numFmtId="3" fontId="63" fillId="0" borderId="9" xfId="3" applyNumberFormat="1" applyFont="1" applyBorder="1" applyAlignment="1">
      <alignment vertical="top"/>
    </xf>
    <xf numFmtId="0" fontId="63" fillId="0" borderId="9" xfId="3" applyFont="1" applyBorder="1" applyAlignment="1">
      <alignment horizontal="center" vertical="top"/>
    </xf>
    <xf numFmtId="173" fontId="63" fillId="0" borderId="9" xfId="3" applyNumberFormat="1" applyFont="1" applyBorder="1" applyAlignment="1">
      <alignment vertical="top"/>
    </xf>
    <xf numFmtId="173" fontId="63" fillId="0" borderId="16" xfId="3" applyNumberFormat="1" applyFont="1" applyBorder="1" applyAlignment="1">
      <alignment vertical="top"/>
    </xf>
    <xf numFmtId="173" fontId="63" fillId="0" borderId="0" xfId="3" applyNumberFormat="1" applyFont="1"/>
    <xf numFmtId="173" fontId="63" fillId="0" borderId="0" xfId="3" applyNumberFormat="1" applyFont="1" applyAlignment="1">
      <alignment horizontal="center" vertical="top" wrapText="1"/>
    </xf>
    <xf numFmtId="3" fontId="63" fillId="0" borderId="0" xfId="3" applyNumberFormat="1" applyFont="1" applyAlignment="1">
      <alignment horizontal="center" vertical="top"/>
    </xf>
    <xf numFmtId="49" fontId="63" fillId="0" borderId="0" xfId="3" applyNumberFormat="1" applyFont="1" applyAlignment="1">
      <alignment horizontal="left" vertical="top"/>
    </xf>
    <xf numFmtId="173" fontId="67" fillId="5" borderId="18" xfId="0" applyNumberFormat="1" applyFont="1" applyFill="1" applyBorder="1" applyAlignment="1">
      <alignment horizontal="center" vertical="center" wrapText="1"/>
    </xf>
    <xf numFmtId="173" fontId="63" fillId="0" borderId="0" xfId="3" applyNumberFormat="1" applyFont="1" applyAlignment="1">
      <alignment horizontal="justify" vertical="top" wrapText="1"/>
    </xf>
    <xf numFmtId="49" fontId="63" fillId="0" borderId="0" xfId="3" applyNumberFormat="1" applyFont="1" applyAlignment="1">
      <alignment horizontal="right" vertical="top"/>
    </xf>
    <xf numFmtId="49" fontId="63" fillId="0" borderId="0" xfId="3" applyNumberFormat="1" applyFont="1" applyAlignment="1">
      <alignment horizontal="center" vertical="top"/>
    </xf>
    <xf numFmtId="3" fontId="63" fillId="0" borderId="0" xfId="3" applyNumberFormat="1" applyFont="1"/>
    <xf numFmtId="0" fontId="68" fillId="0" borderId="0" xfId="3" applyFont="1" applyAlignment="1">
      <alignment vertical="top" wrapText="1"/>
    </xf>
    <xf numFmtId="0" fontId="68" fillId="0" borderId="0" xfId="3" applyFont="1" applyAlignment="1">
      <alignment horizontal="center" vertical="top"/>
    </xf>
    <xf numFmtId="4" fontId="35" fillId="6" borderId="19" xfId="3" applyNumberFormat="1" applyFont="1" applyFill="1" applyBorder="1" applyAlignment="1">
      <alignment horizontal="center" vertical="top"/>
    </xf>
    <xf numFmtId="173" fontId="35" fillId="0" borderId="20" xfId="3" applyNumberFormat="1" applyFont="1" applyBorder="1" applyAlignment="1">
      <alignment horizontal="right" vertical="top"/>
    </xf>
    <xf numFmtId="3" fontId="35" fillId="0" borderId="20" xfId="3" applyNumberFormat="1" applyFont="1" applyBorder="1" applyAlignment="1">
      <alignment horizontal="right" vertical="top"/>
    </xf>
    <xf numFmtId="0" fontId="35" fillId="0" borderId="20" xfId="3" applyFont="1" applyBorder="1" applyAlignment="1">
      <alignment horizontal="left" vertical="top"/>
    </xf>
    <xf numFmtId="0" fontId="35" fillId="0" borderId="20" xfId="3" applyFont="1" applyBorder="1" applyAlignment="1">
      <alignment horizontal="justify" vertical="top" wrapText="1"/>
    </xf>
    <xf numFmtId="174" fontId="35" fillId="0" borderId="0" xfId="3" applyNumberFormat="1" applyFont="1"/>
    <xf numFmtId="174" fontId="63" fillId="0" borderId="0" xfId="3" applyNumberFormat="1" applyFont="1"/>
    <xf numFmtId="173" fontId="63" fillId="0" borderId="13" xfId="14" applyNumberFormat="1" applyFont="1" applyBorder="1" applyAlignment="1">
      <alignment horizontal="right" vertical="top"/>
    </xf>
    <xf numFmtId="4" fontId="63" fillId="0" borderId="14" xfId="0" applyNumberFormat="1" applyFont="1" applyBorder="1" applyAlignment="1">
      <alignment horizontal="right" vertical="top"/>
    </xf>
    <xf numFmtId="0" fontId="63" fillId="0" borderId="14" xfId="0" applyFont="1" applyBorder="1" applyAlignment="1">
      <alignment vertical="top"/>
    </xf>
    <xf numFmtId="0" fontId="63" fillId="0" borderId="14" xfId="3" applyFont="1" applyBorder="1" applyAlignment="1">
      <alignment vertical="top"/>
    </xf>
    <xf numFmtId="0" fontId="64" fillId="0" borderId="14" xfId="0" applyFont="1" applyBorder="1" applyAlignment="1">
      <alignment vertical="top"/>
    </xf>
    <xf numFmtId="0" fontId="64" fillId="0" borderId="15" xfId="0" applyFont="1" applyBorder="1" applyAlignment="1">
      <alignment vertical="top"/>
    </xf>
    <xf numFmtId="174" fontId="63" fillId="0" borderId="0" xfId="3" applyNumberFormat="1" applyFont="1" applyAlignment="1">
      <alignment vertical="top"/>
    </xf>
    <xf numFmtId="173" fontId="63" fillId="0" borderId="0" xfId="3" applyNumberFormat="1" applyFont="1" applyAlignment="1" applyProtection="1">
      <alignment vertical="top"/>
      <protection locked="0"/>
    </xf>
    <xf numFmtId="1" fontId="63" fillId="0" borderId="0" xfId="3" applyNumberFormat="1" applyFont="1" applyAlignment="1">
      <alignment horizontal="right" vertical="top"/>
    </xf>
    <xf numFmtId="0" fontId="3" fillId="0" borderId="0" xfId="0" applyFont="1" applyAlignment="1">
      <alignment horizontal="center" vertical="center"/>
    </xf>
    <xf numFmtId="3" fontId="63" fillId="0" borderId="0" xfId="3" applyNumberFormat="1" applyFont="1" applyAlignment="1">
      <alignment horizontal="right" vertical="top"/>
    </xf>
    <xf numFmtId="174" fontId="63" fillId="0" borderId="0" xfId="3" applyNumberFormat="1" applyFont="1" applyAlignment="1" applyProtection="1">
      <alignment vertical="top"/>
      <protection locked="0"/>
    </xf>
    <xf numFmtId="0" fontId="63" fillId="0" borderId="0" xfId="3" applyFont="1" applyAlignment="1">
      <alignment horizontal="center" vertical="top" wrapText="1"/>
    </xf>
    <xf numFmtId="0" fontId="63" fillId="0" borderId="0" xfId="3" applyFont="1" applyAlignment="1">
      <alignment horizontal="left" vertical="top" wrapText="1"/>
    </xf>
    <xf numFmtId="0" fontId="69" fillId="0" borderId="0" xfId="3" applyFont="1" applyAlignment="1">
      <alignment horizontal="center" vertical="top"/>
    </xf>
    <xf numFmtId="174" fontId="63" fillId="0" borderId="0" xfId="3" applyNumberFormat="1" applyFont="1" applyAlignment="1">
      <alignment horizontal="center" vertical="top" wrapText="1"/>
    </xf>
    <xf numFmtId="0" fontId="67" fillId="5" borderId="18" xfId="0" applyFont="1" applyFill="1" applyBorder="1" applyAlignment="1">
      <alignment horizontal="center" vertical="center" wrapText="1"/>
    </xf>
    <xf numFmtId="0" fontId="71" fillId="0" borderId="0" xfId="3" applyFont="1" applyAlignment="1">
      <alignment horizontal="center" vertical="top"/>
    </xf>
    <xf numFmtId="4" fontId="35" fillId="0" borderId="0" xfId="3" applyNumberFormat="1" applyFont="1" applyAlignment="1">
      <alignment horizontal="right" vertical="top"/>
    </xf>
    <xf numFmtId="0" fontId="35" fillId="0" borderId="0" xfId="3" applyFont="1" applyAlignment="1">
      <alignment horizontal="right" vertical="top"/>
    </xf>
    <xf numFmtId="3" fontId="35" fillId="0" borderId="0" xfId="3" applyNumberFormat="1" applyFont="1" applyAlignment="1">
      <alignment horizontal="right" vertical="top"/>
    </xf>
    <xf numFmtId="0" fontId="35" fillId="0" borderId="0" xfId="3" applyFont="1" applyAlignment="1">
      <alignment horizontal="left" vertical="top"/>
    </xf>
    <xf numFmtId="0" fontId="35" fillId="0" borderId="0" xfId="3" applyFont="1" applyAlignment="1">
      <alignment horizontal="justify" vertical="top" wrapText="1"/>
    </xf>
    <xf numFmtId="0" fontId="62" fillId="0" borderId="0" xfId="0" applyFont="1" applyAlignment="1">
      <alignment vertical="top" wrapText="1"/>
    </xf>
    <xf numFmtId="0" fontId="64" fillId="0" borderId="0" xfId="3" applyFont="1" applyAlignment="1">
      <alignment horizontal="left" vertical="top" wrapText="1"/>
    </xf>
    <xf numFmtId="174" fontId="63" fillId="0" borderId="0" xfId="3" applyNumberFormat="1" applyFont="1" applyAlignment="1">
      <alignment horizontal="center" vertical="center"/>
    </xf>
    <xf numFmtId="3" fontId="63" fillId="0" borderId="0" xfId="3" applyNumberFormat="1" applyFont="1" applyAlignment="1">
      <alignment horizontal="center" vertical="center"/>
    </xf>
    <xf numFmtId="0" fontId="63" fillId="0" borderId="0" xfId="3" applyFont="1" applyAlignment="1">
      <alignment horizontal="center" vertical="center" wrapText="1"/>
    </xf>
    <xf numFmtId="49" fontId="63" fillId="0" borderId="0" xfId="3" applyNumberFormat="1" applyFont="1" applyAlignment="1">
      <alignment horizontal="center" vertical="center"/>
    </xf>
    <xf numFmtId="3" fontId="5" fillId="0" borderId="0" xfId="3" applyNumberFormat="1" applyFont="1" applyAlignment="1">
      <alignment vertical="top"/>
    </xf>
    <xf numFmtId="0" fontId="5" fillId="0" borderId="0" xfId="3" applyFont="1" applyAlignment="1">
      <alignment horizontal="center" vertical="top"/>
    </xf>
    <xf numFmtId="174" fontId="5" fillId="0" borderId="0" xfId="3" applyNumberFormat="1" applyFont="1" applyAlignment="1">
      <alignment vertical="top"/>
    </xf>
    <xf numFmtId="0" fontId="63" fillId="0" borderId="0" xfId="0" applyFont="1"/>
    <xf numFmtId="174" fontId="63" fillId="0" borderId="0" xfId="0" applyNumberFormat="1" applyFont="1"/>
    <xf numFmtId="49" fontId="63" fillId="0" borderId="0" xfId="0" applyNumberFormat="1" applyFont="1" applyAlignment="1">
      <alignment horizontal="right" vertical="top"/>
    </xf>
    <xf numFmtId="3" fontId="63" fillId="0" borderId="0" xfId="0" applyNumberFormat="1" applyFont="1"/>
    <xf numFmtId="0" fontId="72" fillId="0" borderId="0" xfId="0" applyFont="1" applyAlignment="1">
      <alignment vertical="top" wrapText="1"/>
    </xf>
    <xf numFmtId="49" fontId="63" fillId="0" borderId="0" xfId="0" applyNumberFormat="1" applyFont="1" applyAlignment="1">
      <alignment horizontal="left" vertical="top"/>
    </xf>
    <xf numFmtId="0" fontId="71" fillId="0" borderId="0" xfId="3" applyFont="1" applyAlignment="1">
      <alignment vertical="top" wrapText="1"/>
    </xf>
    <xf numFmtId="4" fontId="35" fillId="0" borderId="20" xfId="3" applyNumberFormat="1" applyFont="1" applyBorder="1" applyAlignment="1">
      <alignment horizontal="right" vertical="top"/>
    </xf>
    <xf numFmtId="0" fontId="35" fillId="0" borderId="20" xfId="3" applyFont="1" applyBorder="1" applyAlignment="1">
      <alignment horizontal="right" vertical="top"/>
    </xf>
    <xf numFmtId="173" fontId="63" fillId="0" borderId="13" xfId="0" applyNumberFormat="1" applyFont="1" applyBorder="1" applyAlignment="1">
      <alignment horizontal="right" vertical="top"/>
    </xf>
    <xf numFmtId="0" fontId="64" fillId="0" borderId="14" xfId="0" applyFont="1" applyBorder="1" applyAlignment="1">
      <alignment vertical="top" wrapText="1"/>
    </xf>
    <xf numFmtId="174" fontId="63" fillId="0" borderId="0" xfId="3" applyNumberFormat="1" applyFont="1" applyAlignment="1">
      <alignment horizontal="right" vertical="top" wrapText="1"/>
    </xf>
    <xf numFmtId="0" fontId="63" fillId="0" borderId="0" xfId="3" applyFont="1" applyAlignment="1">
      <alignment horizontal="center" vertical="center"/>
    </xf>
    <xf numFmtId="49" fontId="66" fillId="0" borderId="0" xfId="0" applyNumberFormat="1" applyFont="1" applyAlignment="1">
      <alignment horizontal="center" vertical="center"/>
    </xf>
    <xf numFmtId="174" fontId="3" fillId="0" borderId="0" xfId="3" applyNumberFormat="1" applyAlignment="1">
      <alignment vertical="center"/>
    </xf>
    <xf numFmtId="4" fontId="14" fillId="0" borderId="0" xfId="0" applyNumberFormat="1" applyFont="1" applyAlignment="1">
      <alignment vertical="center"/>
    </xf>
    <xf numFmtId="0" fontId="66" fillId="0" borderId="0" xfId="0" applyFont="1" applyAlignment="1">
      <alignment horizontal="center" vertical="center"/>
    </xf>
    <xf numFmtId="49" fontId="66" fillId="0" borderId="0" xfId="0" applyNumberFormat="1" applyFont="1" applyAlignment="1">
      <alignment horizontal="center" vertical="center" wrapText="1"/>
    </xf>
    <xf numFmtId="0" fontId="66" fillId="0" borderId="0" xfId="0" applyFont="1" applyAlignment="1">
      <alignment vertical="center"/>
    </xf>
    <xf numFmtId="3" fontId="63" fillId="0" borderId="0" xfId="3" applyNumberFormat="1" applyFont="1" applyAlignment="1">
      <alignment vertical="center"/>
    </xf>
    <xf numFmtId="0" fontId="8" fillId="0" borderId="0" xfId="0" applyFont="1" applyAlignment="1">
      <alignment horizontal="center" vertical="center" wrapText="1"/>
    </xf>
    <xf numFmtId="0" fontId="67" fillId="5" borderId="0" xfId="0" applyFont="1" applyFill="1" applyAlignment="1">
      <alignment horizontal="center" vertical="center" wrapText="1"/>
    </xf>
    <xf numFmtId="49" fontId="67" fillId="5" borderId="0" xfId="0" applyNumberFormat="1" applyFont="1" applyFill="1" applyAlignment="1">
      <alignment horizontal="center" vertical="center" wrapText="1"/>
    </xf>
    <xf numFmtId="49" fontId="71" fillId="0" borderId="0" xfId="3" applyNumberFormat="1" applyFont="1" applyAlignment="1">
      <alignment horizontal="center" vertical="top"/>
    </xf>
    <xf numFmtId="4" fontId="63" fillId="0" borderId="20" xfId="3" applyNumberFormat="1" applyFont="1" applyBorder="1" applyAlignment="1">
      <alignment horizontal="right" vertical="top"/>
    </xf>
    <xf numFmtId="0" fontId="63" fillId="0" borderId="20" xfId="3" applyFont="1" applyBorder="1" applyAlignment="1">
      <alignment horizontal="right" vertical="top"/>
    </xf>
    <xf numFmtId="3" fontId="63" fillId="0" borderId="20" xfId="3" applyNumberFormat="1" applyFont="1" applyBorder="1" applyAlignment="1">
      <alignment horizontal="right" vertical="top"/>
    </xf>
    <xf numFmtId="0" fontId="63" fillId="0" borderId="20" xfId="3" applyFont="1" applyBorder="1" applyAlignment="1">
      <alignment horizontal="left" vertical="top"/>
    </xf>
    <xf numFmtId="0" fontId="63" fillId="0" borderId="20" xfId="3" applyFont="1" applyBorder="1" applyAlignment="1">
      <alignment horizontal="justify" vertical="top" wrapText="1"/>
    </xf>
    <xf numFmtId="4" fontId="14" fillId="0" borderId="0" xfId="0" applyNumberFormat="1" applyFont="1"/>
    <xf numFmtId="0" fontId="63" fillId="0" borderId="0" xfId="0" applyFont="1" applyAlignment="1">
      <alignment horizontal="justify" vertical="top" wrapText="1"/>
    </xf>
    <xf numFmtId="0" fontId="63" fillId="0" borderId="0" xfId="0" applyFont="1" applyAlignment="1">
      <alignment horizontal="right" vertical="top"/>
    </xf>
    <xf numFmtId="0" fontId="63" fillId="0" borderId="0" xfId="0" applyFont="1" applyAlignment="1">
      <alignment horizontal="center" vertical="top"/>
    </xf>
    <xf numFmtId="0" fontId="63" fillId="0" borderId="0" xfId="3" applyFont="1" applyAlignment="1">
      <alignment horizontal="justify" wrapText="1"/>
    </xf>
    <xf numFmtId="0" fontId="64" fillId="0" borderId="0" xfId="0" applyFont="1" applyAlignment="1">
      <alignment vertical="top" wrapText="1"/>
    </xf>
    <xf numFmtId="49" fontId="64" fillId="0" borderId="0" xfId="0" applyNumberFormat="1" applyFont="1" applyAlignment="1">
      <alignment horizontal="right" vertical="top"/>
    </xf>
    <xf numFmtId="173" fontId="63" fillId="0" borderId="0" xfId="3" applyNumberFormat="1" applyFont="1" applyAlignment="1">
      <alignment horizontal="right" vertical="top" wrapText="1"/>
    </xf>
    <xf numFmtId="0" fontId="63" fillId="0" borderId="0" xfId="3" applyFont="1" applyAlignment="1">
      <alignment horizontal="center"/>
    </xf>
    <xf numFmtId="174" fontId="63" fillId="0" borderId="0" xfId="3" applyNumberFormat="1" applyFont="1" applyAlignment="1">
      <alignment horizontal="right" wrapText="1"/>
    </xf>
    <xf numFmtId="0" fontId="69" fillId="0" borderId="0" xfId="3" applyFont="1" applyAlignment="1">
      <alignment vertical="top" wrapText="1"/>
    </xf>
    <xf numFmtId="49" fontId="3" fillId="0" borderId="0" xfId="15" applyNumberFormat="1" applyAlignment="1">
      <alignment horizontal="left" vertical="top"/>
    </xf>
    <xf numFmtId="174" fontId="3" fillId="0" borderId="0" xfId="15" applyNumberFormat="1"/>
    <xf numFmtId="0" fontId="3" fillId="0" borderId="0" xfId="15" applyAlignment="1">
      <alignment horizontal="center"/>
    </xf>
    <xf numFmtId="0" fontId="3" fillId="0" borderId="0" xfId="15" applyAlignment="1">
      <alignment vertical="top" wrapText="1"/>
    </xf>
    <xf numFmtId="0" fontId="35" fillId="0" borderId="0" xfId="15" applyFont="1" applyAlignment="1">
      <alignment vertical="top" wrapText="1"/>
    </xf>
    <xf numFmtId="0" fontId="3" fillId="0" borderId="0" xfId="15"/>
    <xf numFmtId="174" fontId="6" fillId="0" borderId="0" xfId="15" applyNumberFormat="1" applyFont="1"/>
    <xf numFmtId="0" fontId="6" fillId="0" borderId="0" xfId="15" applyFont="1" applyAlignment="1">
      <alignment horizontal="center" vertical="top"/>
    </xf>
    <xf numFmtId="0" fontId="6" fillId="0" borderId="0" xfId="15" applyFont="1" applyAlignment="1">
      <alignment horizontal="left" vertical="top"/>
    </xf>
    <xf numFmtId="0" fontId="75" fillId="0" borderId="0" xfId="15" applyFont="1" applyAlignment="1">
      <alignment horizontal="center" vertical="top"/>
    </xf>
    <xf numFmtId="0" fontId="76" fillId="0" borderId="0" xfId="3" applyFont="1"/>
    <xf numFmtId="4" fontId="76" fillId="0" borderId="0" xfId="0" applyNumberFormat="1" applyFont="1"/>
    <xf numFmtId="4" fontId="17" fillId="0" borderId="0" xfId="0" applyNumberFormat="1" applyFont="1" applyAlignment="1">
      <alignment horizontal="right" vertical="top"/>
    </xf>
    <xf numFmtId="4" fontId="35" fillId="0" borderId="0" xfId="0" applyNumberFormat="1" applyFont="1" applyAlignment="1">
      <alignment horizontal="right" vertical="top"/>
    </xf>
    <xf numFmtId="0" fontId="35" fillId="0" borderId="0" xfId="0" applyFont="1" applyAlignment="1">
      <alignment vertical="top"/>
    </xf>
    <xf numFmtId="4" fontId="17" fillId="0" borderId="0" xfId="0" applyNumberFormat="1" applyFont="1" applyAlignment="1">
      <alignment horizontal="center" vertical="top"/>
    </xf>
    <xf numFmtId="0" fontId="17" fillId="0" borderId="0" xfId="0" applyFont="1" applyAlignment="1">
      <alignment vertical="top"/>
    </xf>
    <xf numFmtId="49" fontId="17" fillId="0" borderId="0" xfId="0" applyNumberFormat="1" applyFont="1" applyAlignment="1">
      <alignment vertical="top"/>
    </xf>
    <xf numFmtId="0" fontId="14" fillId="0" borderId="0" xfId="0" applyFont="1" applyAlignment="1">
      <alignment wrapText="1"/>
    </xf>
    <xf numFmtId="49" fontId="14" fillId="0" borderId="0" xfId="0" applyNumberFormat="1" applyFont="1" applyAlignment="1">
      <alignment horizontal="center"/>
    </xf>
    <xf numFmtId="173" fontId="14" fillId="0" borderId="0" xfId="0" applyNumberFormat="1" applyFont="1"/>
    <xf numFmtId="0" fontId="77" fillId="0" borderId="0" xfId="0" applyFont="1" applyAlignment="1">
      <alignment horizontal="left" vertical="center"/>
    </xf>
    <xf numFmtId="49" fontId="35" fillId="0" borderId="0" xfId="15" applyNumberFormat="1" applyFont="1" applyAlignment="1">
      <alignment horizontal="left" vertical="top"/>
    </xf>
    <xf numFmtId="0" fontId="77" fillId="0" borderId="0" xfId="0" applyFont="1" applyAlignment="1">
      <alignment horizontal="left" vertical="center" wrapText="1"/>
    </xf>
    <xf numFmtId="174" fontId="3" fillId="0" borderId="20" xfId="15" applyNumberFormat="1" applyBorder="1"/>
    <xf numFmtId="0" fontId="3" fillId="0" borderId="20" xfId="15" applyBorder="1" applyAlignment="1">
      <alignment horizontal="center"/>
    </xf>
    <xf numFmtId="0" fontId="3" fillId="0" borderId="20" xfId="15" applyBorder="1" applyAlignment="1">
      <alignment vertical="top" wrapText="1"/>
    </xf>
    <xf numFmtId="49" fontId="3" fillId="0" borderId="20" xfId="15" applyNumberFormat="1" applyBorder="1" applyAlignment="1">
      <alignment horizontal="left" vertical="top"/>
    </xf>
    <xf numFmtId="0" fontId="66" fillId="0" borderId="0" xfId="16" applyFont="1"/>
    <xf numFmtId="0" fontId="14" fillId="0" borderId="0" xfId="16" applyFont="1"/>
    <xf numFmtId="0" fontId="14" fillId="0" borderId="0" xfId="16" applyFont="1" applyAlignment="1">
      <alignment horizontal="center"/>
    </xf>
    <xf numFmtId="0" fontId="14" fillId="0" borderId="0" xfId="16" applyFont="1" applyAlignment="1">
      <alignment wrapText="1"/>
    </xf>
    <xf numFmtId="49" fontId="14" fillId="0" borderId="0" xfId="16" applyNumberFormat="1" applyFont="1" applyAlignment="1">
      <alignment horizontal="center"/>
    </xf>
    <xf numFmtId="4" fontId="14" fillId="0" borderId="0" xfId="16" applyNumberFormat="1" applyFont="1"/>
    <xf numFmtId="49" fontId="14" fillId="0" borderId="0" xfId="16" applyNumberFormat="1" applyFont="1" applyAlignment="1">
      <alignment wrapText="1"/>
    </xf>
    <xf numFmtId="1" fontId="14" fillId="0" borderId="0" xfId="16" applyNumberFormat="1" applyFont="1" applyAlignment="1">
      <alignment horizontal="center"/>
    </xf>
    <xf numFmtId="0" fontId="66" fillId="0" borderId="0" xfId="16" applyFont="1" applyAlignment="1">
      <alignment vertical="center"/>
    </xf>
    <xf numFmtId="4" fontId="6" fillId="7" borderId="21" xfId="16" applyNumberFormat="1" applyFont="1" applyFill="1" applyBorder="1"/>
    <xf numFmtId="0" fontId="6" fillId="7" borderId="22" xfId="16" applyFont="1" applyFill="1" applyBorder="1" applyAlignment="1">
      <alignment horizontal="right"/>
    </xf>
    <xf numFmtId="176" fontId="6" fillId="7" borderId="22" xfId="16" applyNumberFormat="1" applyFont="1" applyFill="1" applyBorder="1" applyAlignment="1">
      <alignment horizontal="center" wrapText="1"/>
    </xf>
    <xf numFmtId="0" fontId="6" fillId="7" borderId="22" xfId="16" applyFont="1" applyFill="1" applyBorder="1" applyAlignment="1">
      <alignment horizontal="center" wrapText="1"/>
    </xf>
    <xf numFmtId="0" fontId="6" fillId="7" borderId="22" xfId="16" applyFont="1" applyFill="1" applyBorder="1" applyAlignment="1">
      <alignment horizontal="right" vertical="top" wrapText="1"/>
    </xf>
    <xf numFmtId="49" fontId="40" fillId="7" borderId="23" xfId="16" applyNumberFormat="1" applyFont="1" applyFill="1" applyBorder="1" applyAlignment="1">
      <alignment vertical="top"/>
    </xf>
    <xf numFmtId="0" fontId="79" fillId="0" borderId="0" xfId="16"/>
    <xf numFmtId="49" fontId="3" fillId="7" borderId="23" xfId="16" applyNumberFormat="1" applyFont="1" applyFill="1" applyBorder="1" applyAlignment="1">
      <alignment vertical="top"/>
    </xf>
    <xf numFmtId="4" fontId="14" fillId="0" borderId="0" xfId="16" applyNumberFormat="1" applyFont="1" applyAlignment="1">
      <alignment vertical="center"/>
    </xf>
    <xf numFmtId="0" fontId="66" fillId="0" borderId="0" xfId="16" applyFont="1" applyAlignment="1">
      <alignment horizontal="center" vertical="center"/>
    </xf>
    <xf numFmtId="0" fontId="79" fillId="0" borderId="0" xfId="16" applyAlignment="1">
      <alignment vertical="top" wrapText="1"/>
    </xf>
    <xf numFmtId="49" fontId="3" fillId="0" borderId="0" xfId="16" applyNumberFormat="1" applyFont="1" applyAlignment="1">
      <alignment horizontal="center" vertical="center"/>
    </xf>
    <xf numFmtId="4" fontId="14" fillId="0" borderId="0" xfId="16" applyNumberFormat="1" applyFont="1" applyAlignment="1" applyProtection="1">
      <alignment vertical="center"/>
      <protection locked="0"/>
    </xf>
    <xf numFmtId="0" fontId="14" fillId="0" borderId="0" xfId="16" applyFont="1" applyAlignment="1">
      <alignment vertical="center"/>
    </xf>
    <xf numFmtId="0" fontId="79" fillId="0" borderId="0" xfId="16" applyAlignment="1">
      <alignment horizontal="center" vertical="center"/>
    </xf>
    <xf numFmtId="49" fontId="6" fillId="7" borderId="22" xfId="16" applyNumberFormat="1" applyFont="1" applyFill="1" applyBorder="1" applyAlignment="1">
      <alignment horizontal="right"/>
    </xf>
    <xf numFmtId="0" fontId="6" fillId="7" borderId="22" xfId="16" applyFont="1" applyFill="1" applyBorder="1" applyAlignment="1">
      <alignment horizontal="left" vertical="top" wrapText="1"/>
    </xf>
    <xf numFmtId="49" fontId="40" fillId="7" borderId="23" xfId="16" applyNumberFormat="1" applyFont="1" applyFill="1" applyBorder="1" applyAlignment="1">
      <alignment horizontal="center" vertical="center"/>
    </xf>
    <xf numFmtId="0" fontId="3" fillId="0" borderId="0" xfId="16" applyFont="1" applyAlignment="1">
      <alignment horizontal="center" vertical="center"/>
    </xf>
    <xf numFmtId="0" fontId="66" fillId="0" borderId="0" xfId="16" applyFont="1" applyAlignment="1">
      <alignment horizontal="center"/>
    </xf>
    <xf numFmtId="0" fontId="66" fillId="0" borderId="0" xfId="16" applyFont="1" applyAlignment="1">
      <alignment horizontal="center" vertical="top" wrapText="1"/>
    </xf>
    <xf numFmtId="49" fontId="66" fillId="0" borderId="0" xfId="16" applyNumberFormat="1" applyFont="1" applyAlignment="1">
      <alignment horizontal="center" vertical="top"/>
    </xf>
    <xf numFmtId="0" fontId="66" fillId="0" borderId="24" xfId="16" applyFont="1" applyBorder="1" applyAlignment="1">
      <alignment horizontal="center" vertical="center"/>
    </xf>
    <xf numFmtId="0" fontId="66" fillId="0" borderId="24" xfId="16" applyFont="1" applyBorder="1" applyAlignment="1">
      <alignment horizontal="center" vertical="center" wrapText="1"/>
    </xf>
    <xf numFmtId="49" fontId="66" fillId="0" borderId="24" xfId="16" applyNumberFormat="1" applyFont="1" applyBorder="1" applyAlignment="1">
      <alignment horizontal="center" vertical="center"/>
    </xf>
    <xf numFmtId="0" fontId="80" fillId="8" borderId="10" xfId="16" applyFont="1" applyFill="1" applyBorder="1" applyAlignment="1">
      <alignment horizontal="centerContinuous" vertical="center"/>
    </xf>
    <xf numFmtId="0" fontId="80" fillId="8" borderId="11" xfId="16" applyFont="1" applyFill="1" applyBorder="1" applyAlignment="1">
      <alignment horizontal="centerContinuous" vertical="center"/>
    </xf>
    <xf numFmtId="0" fontId="80" fillId="8" borderId="11" xfId="16" applyFont="1" applyFill="1" applyBorder="1" applyAlignment="1">
      <alignment horizontal="center" vertical="center"/>
    </xf>
    <xf numFmtId="0" fontId="80" fillId="8" borderId="11" xfId="16" applyFont="1" applyFill="1" applyBorder="1" applyAlignment="1">
      <alignment horizontal="centerContinuous" vertical="center" wrapText="1"/>
    </xf>
    <xf numFmtId="49" fontId="80" fillId="8" borderId="12" xfId="16" applyNumberFormat="1" applyFont="1" applyFill="1" applyBorder="1" applyAlignment="1">
      <alignment horizontal="center" vertical="center"/>
    </xf>
    <xf numFmtId="0" fontId="82" fillId="0" borderId="0" xfId="17"/>
    <xf numFmtId="4" fontId="82" fillId="0" borderId="0" xfId="17" applyNumberFormat="1"/>
    <xf numFmtId="0" fontId="82" fillId="0" borderId="0" xfId="17" applyAlignment="1">
      <alignment horizontal="center"/>
    </xf>
    <xf numFmtId="0" fontId="82" fillId="0" borderId="0" xfId="17" applyAlignment="1">
      <alignment horizontal="center" vertical="top"/>
    </xf>
    <xf numFmtId="4" fontId="82" fillId="9" borderId="0" xfId="17" applyNumberFormat="1" applyFill="1"/>
    <xf numFmtId="0" fontId="82" fillId="9" borderId="0" xfId="17" applyFill="1"/>
    <xf numFmtId="0" fontId="82" fillId="9" borderId="0" xfId="17" applyFill="1" applyAlignment="1">
      <alignment horizontal="center"/>
    </xf>
    <xf numFmtId="0" fontId="86" fillId="9" borderId="0" xfId="17" applyFont="1" applyFill="1" applyAlignment="1">
      <alignment horizontal="left" vertical="top"/>
    </xf>
    <xf numFmtId="4" fontId="83" fillId="0" borderId="9" xfId="17" applyNumberFormat="1" applyFont="1" applyBorder="1"/>
    <xf numFmtId="2" fontId="83" fillId="0" borderId="9" xfId="17" applyNumberFormat="1" applyFont="1" applyBorder="1"/>
    <xf numFmtId="0" fontId="83" fillId="0" borderId="9" xfId="17" applyFont="1" applyBorder="1"/>
    <xf numFmtId="0" fontId="82" fillId="0" borderId="9" xfId="17" applyBorder="1"/>
    <xf numFmtId="0" fontId="82" fillId="0" borderId="9" xfId="17" applyBorder="1" applyAlignment="1">
      <alignment horizontal="center" vertical="top"/>
    </xf>
    <xf numFmtId="4" fontId="83" fillId="0" borderId="0" xfId="17" applyNumberFormat="1" applyFont="1"/>
    <xf numFmtId="2" fontId="83" fillId="0" borderId="0" xfId="17" applyNumberFormat="1" applyFont="1" applyProtection="1">
      <protection locked="0"/>
    </xf>
    <xf numFmtId="0" fontId="83" fillId="0" borderId="0" xfId="17" applyFont="1"/>
    <xf numFmtId="0" fontId="82" fillId="0" borderId="0" xfId="17" applyAlignment="1">
      <alignment vertical="top"/>
    </xf>
    <xf numFmtId="0" fontId="82" fillId="0" borderId="0" xfId="17" applyAlignment="1">
      <alignment vertical="top" wrapText="1"/>
    </xf>
    <xf numFmtId="0" fontId="82" fillId="0" borderId="0" xfId="17" applyProtection="1">
      <protection locked="0"/>
    </xf>
    <xf numFmtId="0" fontId="84" fillId="0" borderId="0" xfId="17" applyFont="1" applyAlignment="1">
      <alignment vertical="top" wrapText="1"/>
    </xf>
    <xf numFmtId="0" fontId="83" fillId="0" borderId="0" xfId="17" applyFont="1" applyAlignment="1">
      <alignment horizontal="center"/>
    </xf>
    <xf numFmtId="0" fontId="83" fillId="0" borderId="0" xfId="17" applyFont="1" applyAlignment="1">
      <alignment vertical="top"/>
    </xf>
    <xf numFmtId="0" fontId="83" fillId="0" borderId="0" xfId="17" applyFont="1" applyAlignment="1">
      <alignment horizontal="center" vertical="top"/>
    </xf>
    <xf numFmtId="0" fontId="87" fillId="0" borderId="0" xfId="17" applyFont="1" applyAlignment="1">
      <alignment horizontal="center"/>
    </xf>
    <xf numFmtId="0" fontId="83" fillId="0" borderId="0" xfId="17" applyFont="1" applyAlignment="1">
      <alignment vertical="top" wrapText="1"/>
    </xf>
    <xf numFmtId="0" fontId="87" fillId="0" borderId="0" xfId="17" applyFont="1" applyAlignment="1">
      <alignment horizontal="center" vertical="top"/>
    </xf>
    <xf numFmtId="2" fontId="83" fillId="0" borderId="0" xfId="17" applyNumberFormat="1" applyFont="1"/>
    <xf numFmtId="0" fontId="87" fillId="0" borderId="0" xfId="17" applyFont="1"/>
    <xf numFmtId="4" fontId="87" fillId="0" borderId="0" xfId="17" applyNumberFormat="1" applyFont="1"/>
    <xf numFmtId="0" fontId="87" fillId="0" borderId="0" xfId="17" applyFont="1" applyAlignment="1">
      <alignment vertical="top" wrapText="1"/>
    </xf>
    <xf numFmtId="2" fontId="87" fillId="0" borderId="0" xfId="17" applyNumberFormat="1" applyFont="1"/>
    <xf numFmtId="0" fontId="87" fillId="0" borderId="0" xfId="17" quotePrefix="1" applyFont="1" applyAlignment="1">
      <alignment vertical="top" wrapText="1"/>
    </xf>
    <xf numFmtId="0" fontId="83" fillId="0" borderId="0" xfId="17" quotePrefix="1" applyFont="1" applyAlignment="1">
      <alignment vertical="top" wrapText="1"/>
    </xf>
    <xf numFmtId="0" fontId="84" fillId="0" borderId="0" xfId="17" applyFont="1"/>
    <xf numFmtId="4" fontId="89" fillId="0" borderId="0" xfId="17" applyNumberFormat="1" applyFont="1"/>
    <xf numFmtId="4" fontId="90" fillId="0" borderId="0" xfId="17" applyNumberFormat="1" applyFont="1"/>
    <xf numFmtId="0" fontId="5" fillId="0" borderId="0" xfId="17" applyFont="1" applyAlignment="1">
      <alignment horizontal="center" vertical="top"/>
    </xf>
    <xf numFmtId="4" fontId="5" fillId="0" borderId="0" xfId="17" applyNumberFormat="1" applyFont="1"/>
    <xf numFmtId="0" fontId="5" fillId="0" borderId="0" xfId="17" applyFont="1" applyAlignment="1">
      <alignment horizontal="center"/>
    </xf>
    <xf numFmtId="4" fontId="82" fillId="11" borderId="0" xfId="17" applyNumberFormat="1" applyFill="1"/>
    <xf numFmtId="0" fontId="82" fillId="11" borderId="0" xfId="17" applyFill="1"/>
    <xf numFmtId="0" fontId="82" fillId="11" borderId="0" xfId="17" applyFill="1" applyAlignment="1">
      <alignment horizontal="center"/>
    </xf>
    <xf numFmtId="0" fontId="86" fillId="11" borderId="0" xfId="17" applyFont="1" applyFill="1" applyAlignment="1">
      <alignment horizontal="left" vertical="top"/>
    </xf>
    <xf numFmtId="4" fontId="82" fillId="0" borderId="9" xfId="17" applyNumberFormat="1" applyBorder="1"/>
    <xf numFmtId="0" fontId="82" fillId="0" borderId="9" xfId="17" applyBorder="1" applyAlignment="1">
      <alignment horizontal="center"/>
    </xf>
    <xf numFmtId="4" fontId="82" fillId="0" borderId="0" xfId="17" applyNumberFormat="1" applyProtection="1">
      <protection locked="0"/>
    </xf>
    <xf numFmtId="49" fontId="85" fillId="0" borderId="0" xfId="18" applyNumberFormat="1" applyFont="1"/>
    <xf numFmtId="4" fontId="85" fillId="0" borderId="0" xfId="18" applyNumberFormat="1" applyFont="1"/>
    <xf numFmtId="49" fontId="85" fillId="0" borderId="0" xfId="18" applyNumberFormat="1" applyFont="1" applyAlignment="1">
      <alignment horizontal="center"/>
    </xf>
    <xf numFmtId="49" fontId="85" fillId="0" borderId="0" xfId="18" applyNumberFormat="1" applyFont="1" applyAlignment="1">
      <alignment vertical="top"/>
    </xf>
    <xf numFmtId="49" fontId="85" fillId="0" borderId="0" xfId="18" applyNumberFormat="1" applyFont="1" applyAlignment="1">
      <alignment horizontal="center" vertical="top"/>
    </xf>
    <xf numFmtId="49" fontId="85" fillId="0" borderId="0" xfId="18" applyNumberFormat="1" applyFont="1" applyAlignment="1">
      <alignment vertical="top" wrapText="1"/>
    </xf>
    <xf numFmtId="4" fontId="85" fillId="0" borderId="0" xfId="18" applyNumberFormat="1" applyFont="1" applyAlignment="1">
      <alignment horizontal="right"/>
    </xf>
    <xf numFmtId="49" fontId="92" fillId="0" borderId="0" xfId="18" applyNumberFormat="1" applyFont="1" applyAlignment="1">
      <alignment vertical="top"/>
    </xf>
    <xf numFmtId="4" fontId="83" fillId="0" borderId="0" xfId="17" applyNumberFormat="1" applyFont="1" applyProtection="1">
      <protection locked="0"/>
    </xf>
    <xf numFmtId="4" fontId="83" fillId="0" borderId="0" xfId="17" applyNumberFormat="1" applyFont="1" applyAlignment="1">
      <alignment horizontal="center" vertical="top"/>
    </xf>
    <xf numFmtId="0" fontId="84" fillId="0" borderId="0" xfId="17" applyFont="1" applyAlignment="1">
      <alignment vertical="top"/>
    </xf>
    <xf numFmtId="4" fontId="91" fillId="0" borderId="0" xfId="18" applyNumberFormat="1"/>
    <xf numFmtId="49" fontId="91" fillId="0" borderId="0" xfId="18" applyNumberFormat="1" applyAlignment="1">
      <alignment horizontal="center"/>
    </xf>
    <xf numFmtId="49" fontId="91" fillId="0" borderId="0" xfId="18" applyNumberFormat="1" applyAlignment="1">
      <alignment vertical="top"/>
    </xf>
    <xf numFmtId="1" fontId="91" fillId="0" borderId="0" xfId="18" applyNumberFormat="1" applyAlignment="1">
      <alignment horizontal="center" vertical="top"/>
    </xf>
    <xf numFmtId="0" fontId="82" fillId="11" borderId="0" xfId="17" applyFill="1" applyAlignment="1">
      <alignment vertical="top"/>
    </xf>
    <xf numFmtId="0" fontId="13" fillId="11" borderId="0" xfId="17" applyFont="1" applyFill="1" applyAlignment="1">
      <alignment horizontal="left" vertical="top"/>
    </xf>
    <xf numFmtId="4" fontId="91" fillId="0" borderId="9" xfId="18" applyNumberFormat="1" applyBorder="1"/>
    <xf numFmtId="49" fontId="91" fillId="0" borderId="9" xfId="18" applyNumberFormat="1" applyBorder="1" applyAlignment="1">
      <alignment horizontal="center"/>
    </xf>
    <xf numFmtId="49" fontId="91" fillId="0" borderId="9" xfId="18" applyNumberFormat="1" applyBorder="1" applyAlignment="1">
      <alignment vertical="top"/>
    </xf>
    <xf numFmtId="1" fontId="91" fillId="0" borderId="9" xfId="18" applyNumberFormat="1" applyBorder="1" applyAlignment="1">
      <alignment horizontal="center" vertical="top"/>
    </xf>
    <xf numFmtId="49" fontId="91" fillId="0" borderId="0" xfId="18" applyNumberFormat="1" applyAlignment="1">
      <alignment vertical="top" wrapText="1"/>
    </xf>
    <xf numFmtId="4" fontId="82" fillId="0" borderId="0" xfId="17" applyNumberFormat="1" applyFont="1"/>
    <xf numFmtId="4" fontId="85" fillId="0" borderId="0" xfId="18" applyNumberFormat="1" applyFont="1" applyProtection="1">
      <protection locked="0"/>
    </xf>
    <xf numFmtId="0" fontId="85" fillId="0" borderId="0" xfId="18" applyFont="1" applyAlignment="1">
      <alignment horizontal="center"/>
    </xf>
    <xf numFmtId="0" fontId="82" fillId="0" borderId="0" xfId="17" applyFont="1" applyAlignment="1">
      <alignment vertical="top"/>
    </xf>
    <xf numFmtId="1" fontId="85" fillId="0" borderId="0" xfId="18" applyNumberFormat="1" applyFont="1" applyAlignment="1">
      <alignment horizontal="center" vertical="top"/>
    </xf>
    <xf numFmtId="0" fontId="85" fillId="0" borderId="0" xfId="18" applyFont="1" applyAlignment="1">
      <alignment vertical="top"/>
    </xf>
    <xf numFmtId="0" fontId="85" fillId="0" borderId="0" xfId="18" applyFont="1" applyAlignment="1">
      <alignment vertical="top" wrapText="1"/>
    </xf>
    <xf numFmtId="0" fontId="91" fillId="0" borderId="0" xfId="18"/>
    <xf numFmtId="0" fontId="91" fillId="0" borderId="0" xfId="18" applyAlignment="1">
      <alignment horizontal="center"/>
    </xf>
    <xf numFmtId="0" fontId="91" fillId="0" borderId="0" xfId="18" applyAlignment="1">
      <alignment vertical="top"/>
    </xf>
    <xf numFmtId="4" fontId="91" fillId="0" borderId="0" xfId="18" applyNumberFormat="1" applyProtection="1">
      <protection locked="0"/>
    </xf>
    <xf numFmtId="0" fontId="82" fillId="0" borderId="0" xfId="17" applyFont="1" applyAlignment="1">
      <alignment horizontal="center"/>
    </xf>
    <xf numFmtId="0" fontId="82" fillId="0" borderId="0" xfId="17" applyFont="1" applyAlignment="1">
      <alignment vertical="top" wrapText="1"/>
    </xf>
    <xf numFmtId="4" fontId="82" fillId="0" borderId="0" xfId="17" applyNumberFormat="1" applyFont="1" applyProtection="1">
      <protection locked="0"/>
    </xf>
    <xf numFmtId="0" fontId="91" fillId="0" borderId="0" xfId="18" applyAlignment="1">
      <alignment horizontal="center" vertical="top"/>
    </xf>
    <xf numFmtId="49" fontId="85" fillId="0" borderId="0" xfId="18" applyNumberFormat="1" applyFont="1" applyAlignment="1">
      <alignment horizontal="left" vertical="top" wrapText="1"/>
    </xf>
    <xf numFmtId="4" fontId="92" fillId="0" borderId="0" xfId="18" applyNumberFormat="1" applyFont="1"/>
    <xf numFmtId="0" fontId="92" fillId="0" borderId="0" xfId="18" applyFont="1" applyAlignment="1">
      <alignment vertical="top"/>
    </xf>
    <xf numFmtId="0" fontId="85" fillId="0" borderId="0" xfId="18" applyFont="1" applyAlignment="1">
      <alignment horizontal="center" vertical="top"/>
    </xf>
    <xf numFmtId="49" fontId="93" fillId="0" borderId="0" xfId="18" applyNumberFormat="1" applyFont="1" applyAlignment="1">
      <alignment vertical="top" wrapText="1"/>
    </xf>
    <xf numFmtId="49" fontId="92" fillId="0" borderId="0" xfId="18" applyNumberFormat="1" applyFont="1" applyAlignment="1">
      <alignment vertical="top" wrapText="1"/>
    </xf>
    <xf numFmtId="1" fontId="92" fillId="0" borderId="0" xfId="18" applyNumberFormat="1" applyFont="1" applyAlignment="1">
      <alignment horizontal="center" vertical="top"/>
    </xf>
    <xf numFmtId="49" fontId="91" fillId="0" borderId="0" xfId="19" applyNumberFormat="1" applyAlignment="1">
      <alignment vertical="top" wrapText="1"/>
    </xf>
    <xf numFmtId="0" fontId="82" fillId="0" borderId="0" xfId="17" applyAlignment="1">
      <alignment wrapText="1"/>
    </xf>
    <xf numFmtId="0" fontId="96" fillId="0" borderId="0" xfId="17" applyFont="1"/>
    <xf numFmtId="4" fontId="96" fillId="0" borderId="0" xfId="17" applyNumberFormat="1" applyFont="1"/>
    <xf numFmtId="0" fontId="63" fillId="0" borderId="0" xfId="3" applyFont="1" applyAlignment="1">
      <alignment horizontal="justify" vertical="top" wrapText="1"/>
    </xf>
    <xf numFmtId="0" fontId="63" fillId="0" borderId="0" xfId="3" applyFont="1" applyAlignment="1">
      <alignment vertical="top" wrapText="1"/>
    </xf>
    <xf numFmtId="0" fontId="67" fillId="5" borderId="18" xfId="0" applyFont="1" applyFill="1" applyBorder="1" applyAlignment="1">
      <alignment horizontal="center" vertical="center" wrapText="1"/>
    </xf>
    <xf numFmtId="0" fontId="64" fillId="0" borderId="0" xfId="0" applyFont="1" applyAlignment="1">
      <alignment vertical="top" wrapText="1"/>
    </xf>
    <xf numFmtId="4" fontId="6" fillId="0" borderId="0" xfId="7" applyNumberFormat="1" applyFont="1" applyAlignment="1" applyProtection="1">
      <alignment horizontal="center" vertical="top" wrapText="1"/>
      <protection locked="0"/>
    </xf>
    <xf numFmtId="4" fontId="3" fillId="0" borderId="0" xfId="7" applyNumberFormat="1" applyAlignment="1" applyProtection="1">
      <alignment vertical="top"/>
      <protection locked="0"/>
    </xf>
    <xf numFmtId="4" fontId="3" fillId="3" borderId="0" xfId="7" applyNumberFormat="1" applyFill="1" applyAlignment="1" applyProtection="1">
      <alignment vertical="top"/>
      <protection locked="0"/>
    </xf>
    <xf numFmtId="4" fontId="3" fillId="0" borderId="0" xfId="7" applyNumberFormat="1" applyFont="1" applyAlignment="1" applyProtection="1">
      <alignment vertical="top"/>
      <protection locked="0"/>
    </xf>
    <xf numFmtId="4" fontId="6" fillId="0" borderId="0" xfId="7" applyNumberFormat="1" applyFont="1" applyAlignment="1">
      <alignment horizontal="center" vertical="top" wrapText="1"/>
    </xf>
    <xf numFmtId="4" fontId="3" fillId="0" borderId="0" xfId="7" applyNumberFormat="1" applyAlignment="1">
      <alignment vertical="top"/>
    </xf>
    <xf numFmtId="4" fontId="3" fillId="3" borderId="0" xfId="7" applyNumberFormat="1" applyFill="1" applyAlignment="1">
      <alignment vertical="top"/>
    </xf>
    <xf numFmtId="0" fontId="1" fillId="0" borderId="0" xfId="2" applyFont="1" applyAlignment="1">
      <alignment horizontal="right"/>
    </xf>
    <xf numFmtId="0" fontId="97" fillId="0" borderId="0" xfId="17" applyFont="1"/>
    <xf numFmtId="0" fontId="14" fillId="0" borderId="0" xfId="2" applyAlignment="1">
      <alignment horizontal="right"/>
    </xf>
    <xf numFmtId="178" fontId="29" fillId="0" borderId="1" xfId="0" applyNumberFormat="1" applyFont="1" applyBorder="1" applyAlignment="1">
      <alignment horizontal="right" wrapText="1"/>
    </xf>
    <xf numFmtId="178" fontId="29" fillId="0" borderId="1" xfId="0" applyNumberFormat="1" applyFont="1" applyBorder="1" applyAlignment="1">
      <alignment horizontal="right"/>
    </xf>
    <xf numFmtId="4" fontId="29" fillId="0" borderId="1" xfId="8" applyNumberFormat="1" applyFont="1" applyBorder="1" applyAlignment="1">
      <alignment horizontal="center" wrapText="1"/>
    </xf>
    <xf numFmtId="2" fontId="29" fillId="0" borderId="1" xfId="0" applyNumberFormat="1" applyFont="1" applyBorder="1" applyAlignment="1" applyProtection="1">
      <alignment wrapText="1"/>
      <protection locked="0"/>
    </xf>
    <xf numFmtId="179" fontId="0" fillId="0" borderId="0" xfId="0" applyNumberFormat="1" applyAlignment="1" applyProtection="1">
      <alignment vertical="top"/>
      <protection locked="0"/>
    </xf>
    <xf numFmtId="171" fontId="57" fillId="0" borderId="0" xfId="7" applyNumberFormat="1" applyFont="1" applyAlignment="1">
      <alignment horizontal="right" vertical="top"/>
    </xf>
    <xf numFmtId="180" fontId="0" fillId="0" borderId="0" xfId="0" applyNumberFormat="1" applyAlignment="1" applyProtection="1">
      <alignment vertical="top"/>
      <protection locked="0"/>
    </xf>
    <xf numFmtId="171" fontId="3" fillId="0" borderId="0" xfId="7" applyNumberFormat="1" applyFont="1" applyAlignment="1">
      <alignment vertical="top"/>
    </xf>
    <xf numFmtId="180" fontId="83" fillId="0" borderId="0" xfId="0" applyNumberFormat="1" applyFont="1" applyProtection="1">
      <protection locked="0"/>
    </xf>
    <xf numFmtId="180" fontId="0" fillId="0" borderId="0" xfId="0" applyNumberFormat="1" applyProtection="1">
      <protection locked="0"/>
    </xf>
    <xf numFmtId="180" fontId="85" fillId="0" borderId="0" xfId="18" applyNumberFormat="1" applyFont="1" applyProtection="1">
      <protection locked="0"/>
    </xf>
    <xf numFmtId="181" fontId="82" fillId="0" borderId="0" xfId="0" applyNumberFormat="1" applyFont="1" applyProtection="1">
      <protection locked="0"/>
    </xf>
    <xf numFmtId="181" fontId="0" fillId="0" borderId="0" xfId="0" applyNumberFormat="1" applyProtection="1">
      <protection locked="0"/>
    </xf>
    <xf numFmtId="181" fontId="85" fillId="0" borderId="0" xfId="18" applyNumberFormat="1" applyFont="1" applyProtection="1">
      <protection locked="0"/>
    </xf>
    <xf numFmtId="173" fontId="63" fillId="0" borderId="20" xfId="3" applyNumberFormat="1" applyFont="1" applyBorder="1" applyAlignment="1">
      <alignment horizontal="right" vertical="top" wrapText="1"/>
    </xf>
    <xf numFmtId="0" fontId="20" fillId="0" borderId="0" xfId="3" applyFont="1" applyAlignment="1">
      <alignment horizontal="center"/>
    </xf>
    <xf numFmtId="0" fontId="21" fillId="0" borderId="0" xfId="3" applyFont="1" applyAlignment="1">
      <alignment horizontal="center"/>
    </xf>
    <xf numFmtId="0" fontId="63" fillId="0" borderId="0" xfId="3" applyFont="1" applyAlignment="1">
      <alignment horizontal="justify" vertical="top" wrapText="1"/>
    </xf>
    <xf numFmtId="0" fontId="63" fillId="0" borderId="0" xfId="3" applyFont="1" applyAlignment="1">
      <alignment vertical="top" wrapText="1"/>
    </xf>
    <xf numFmtId="0" fontId="62" fillId="0" borderId="0" xfId="0" applyFont="1"/>
    <xf numFmtId="0" fontId="64" fillId="0" borderId="0" xfId="3" applyFont="1" applyAlignment="1">
      <alignment horizontal="left" vertical="top" wrapText="1"/>
    </xf>
    <xf numFmtId="0" fontId="62" fillId="0" borderId="0" xfId="0" applyFont="1" applyAlignment="1">
      <alignment vertical="top" wrapText="1"/>
    </xf>
    <xf numFmtId="0" fontId="67" fillId="5" borderId="18" xfId="0" applyFont="1" applyFill="1" applyBorder="1" applyAlignment="1">
      <alignment horizontal="center" vertical="center" wrapText="1"/>
    </xf>
    <xf numFmtId="49" fontId="67" fillId="5" borderId="18" xfId="0" applyNumberFormat="1" applyFont="1" applyFill="1" applyBorder="1" applyAlignment="1">
      <alignment horizontal="center" vertical="center" wrapText="1"/>
    </xf>
    <xf numFmtId="173" fontId="67" fillId="5" borderId="18" xfId="0" applyNumberFormat="1" applyFont="1" applyFill="1" applyBorder="1" applyAlignment="1">
      <alignment horizontal="center" vertical="center" wrapText="1"/>
    </xf>
    <xf numFmtId="0" fontId="63" fillId="0" borderId="0" xfId="0" applyFont="1" applyAlignment="1">
      <alignment vertical="top" wrapText="1"/>
    </xf>
    <xf numFmtId="0" fontId="71" fillId="0" borderId="0" xfId="3" applyFont="1" applyAlignment="1">
      <alignment vertical="top" wrapText="1"/>
    </xf>
    <xf numFmtId="0" fontId="64" fillId="0" borderId="0" xfId="0" applyFont="1" applyAlignment="1">
      <alignment vertical="top" wrapText="1"/>
    </xf>
    <xf numFmtId="0" fontId="70" fillId="0" borderId="0" xfId="3" applyFont="1" applyAlignment="1">
      <alignment vertical="top" wrapText="1"/>
    </xf>
    <xf numFmtId="0" fontId="78" fillId="0" borderId="0" xfId="15" applyFont="1" applyAlignment="1">
      <alignment horizontal="left" vertical="top" wrapText="1"/>
    </xf>
    <xf numFmtId="0" fontId="0" fillId="0" borderId="0" xfId="0"/>
    <xf numFmtId="0" fontId="78" fillId="0" borderId="0" xfId="15" applyFont="1" applyAlignment="1">
      <alignment horizontal="center" vertical="top" wrapText="1"/>
    </xf>
    <xf numFmtId="49" fontId="81" fillId="7" borderId="26" xfId="16" applyNumberFormat="1" applyFont="1" applyFill="1" applyBorder="1" applyAlignment="1">
      <alignment horizontal="center" vertical="center" wrapText="1"/>
    </xf>
    <xf numFmtId="49" fontId="81" fillId="7" borderId="0" xfId="16" applyNumberFormat="1" applyFont="1" applyFill="1" applyAlignment="1">
      <alignment horizontal="center" vertical="center" wrapText="1"/>
    </xf>
    <xf numFmtId="49" fontId="81" fillId="7" borderId="25" xfId="16" applyNumberFormat="1" applyFont="1" applyFill="1" applyBorder="1" applyAlignment="1">
      <alignment horizontal="center" vertical="center" wrapText="1"/>
    </xf>
    <xf numFmtId="49" fontId="81" fillId="7" borderId="12" xfId="16" applyNumberFormat="1" applyFont="1" applyFill="1" applyBorder="1" applyAlignment="1">
      <alignment horizontal="center" vertical="center" wrapText="1"/>
    </xf>
    <xf numFmtId="49" fontId="81" fillId="7" borderId="11" xfId="16" applyNumberFormat="1" applyFont="1" applyFill="1" applyBorder="1" applyAlignment="1">
      <alignment horizontal="center" vertical="center" wrapText="1"/>
    </xf>
    <xf numFmtId="49" fontId="81" fillId="7" borderId="10" xfId="16" applyNumberFormat="1" applyFont="1" applyFill="1" applyBorder="1" applyAlignment="1">
      <alignment horizontal="center" vertical="center" wrapText="1"/>
    </xf>
    <xf numFmtId="4" fontId="84" fillId="10" borderId="0" xfId="17" applyNumberFormat="1" applyFont="1" applyFill="1" applyAlignment="1">
      <alignment horizontal="center" wrapText="1"/>
    </xf>
    <xf numFmtId="4" fontId="84" fillId="10" borderId="0" xfId="17" applyNumberFormat="1" applyFont="1" applyFill="1" applyAlignment="1">
      <alignment horizontal="center" vertical="center"/>
    </xf>
    <xf numFmtId="177" fontId="84" fillId="10" borderId="0" xfId="17" applyNumberFormat="1" applyFont="1" applyFill="1" applyAlignment="1">
      <alignment horizontal="center" wrapText="1"/>
    </xf>
    <xf numFmtId="4" fontId="84" fillId="10" borderId="0" xfId="17" applyNumberFormat="1" applyFont="1" applyFill="1" applyAlignment="1">
      <alignment horizontal="center" vertical="top"/>
    </xf>
    <xf numFmtId="4" fontId="84" fillId="10" borderId="0" xfId="17" applyNumberFormat="1" applyFont="1" applyFill="1" applyAlignment="1">
      <alignment horizontal="center" vertical="center" wrapText="1"/>
    </xf>
    <xf numFmtId="0" fontId="9"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cellXfs>
  <cellStyles count="20">
    <cellStyle name="Comma 39" xfId="12"/>
    <cellStyle name="Hiperveza" xfId="1" builtinId="8"/>
    <cellStyle name="Hiperveza 2" xfId="5"/>
    <cellStyle name="Normal 10" xfId="13"/>
    <cellStyle name="Normal 2" xfId="3"/>
    <cellStyle name="Normal 2 2 2" xfId="11"/>
    <cellStyle name="Normal 3" xfId="8"/>
    <cellStyle name="Normal 3 2" xfId="15"/>
    <cellStyle name="Normal 3 3" xfId="18"/>
    <cellStyle name="Normal 4 2" xfId="6"/>
    <cellStyle name="Normal 8" xfId="9"/>
    <cellStyle name="Normalno" xfId="0" builtinId="0"/>
    <cellStyle name="Normalno 2" xfId="2"/>
    <cellStyle name="Normalno 2 2" xfId="4"/>
    <cellStyle name="Normalno 2 2 2" xfId="7"/>
    <cellStyle name="Normalno 3" xfId="16"/>
    <cellStyle name="Normalno 3 2" xfId="19"/>
    <cellStyle name="Normalno 4" xfId="17"/>
    <cellStyle name="Valuta 2" xfId="14"/>
    <cellStyle name="Zarez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1230312</xdr:colOff>
      <xdr:row>5</xdr:row>
      <xdr:rowOff>4840</xdr:rowOff>
    </xdr:to>
    <xdr:pic>
      <xdr:nvPicPr>
        <xdr:cNvPr id="2" name="Picture 151">
          <a:extLst>
            <a:ext uri="{FF2B5EF4-FFF2-40B4-BE49-F238E27FC236}">
              <a16:creationId xmlns:a16="http://schemas.microsoft.com/office/drawing/2014/main" id="{AE48CAA7-E6E5-4EDF-90BF-8A047011A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0312" cy="814465"/>
        </a:xfrm>
        <a:prstGeom prst="rect">
          <a:avLst/>
        </a:prstGeom>
        <a:solidFill>
          <a:srgbClr val="FFFFFF"/>
        </a:solidFill>
      </xdr:spPr>
    </xdr:pic>
    <xdr:clientData/>
  </xdr:twoCellAnchor>
  <xdr:twoCellAnchor>
    <xdr:from>
      <xdr:col>0</xdr:col>
      <xdr:colOff>38100</xdr:colOff>
      <xdr:row>48</xdr:row>
      <xdr:rowOff>38101</xdr:rowOff>
    </xdr:from>
    <xdr:to>
      <xdr:col>0</xdr:col>
      <xdr:colOff>1228725</xdr:colOff>
      <xdr:row>53</xdr:row>
      <xdr:rowOff>27066</xdr:rowOff>
    </xdr:to>
    <xdr:pic>
      <xdr:nvPicPr>
        <xdr:cNvPr id="3" name="Picture 151">
          <a:extLst>
            <a:ext uri="{FF2B5EF4-FFF2-40B4-BE49-F238E27FC236}">
              <a16:creationId xmlns:a16="http://schemas.microsoft.com/office/drawing/2014/main" id="{71659CD5-3BBC-4CAD-89F7-C2E6FC805DD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9639301"/>
          <a:ext cx="1190625" cy="798590"/>
        </a:xfrm>
        <a:prstGeom prst="rect">
          <a:avLst/>
        </a:prstGeom>
        <a:solidFill>
          <a:srgbClr val="FFFFFF"/>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542925</xdr:colOff>
      <xdr:row>0</xdr:row>
      <xdr:rowOff>0</xdr:rowOff>
    </xdr:to>
    <xdr:grpSp>
      <xdr:nvGrpSpPr>
        <xdr:cNvPr id="2" name="Group 1">
          <a:extLst>
            <a:ext uri="{FF2B5EF4-FFF2-40B4-BE49-F238E27FC236}">
              <a16:creationId xmlns:a16="http://schemas.microsoft.com/office/drawing/2014/main" id="{B6F450BE-F1B2-9DC6-BBA6-1D53FA5B3A4E}"/>
            </a:ext>
          </a:extLst>
        </xdr:cNvPr>
        <xdr:cNvGrpSpPr>
          <a:grpSpLocks noChangeAspect="1"/>
        </xdr:cNvGrpSpPr>
      </xdr:nvGrpSpPr>
      <xdr:grpSpPr bwMode="auto">
        <a:xfrm rot="-5400000">
          <a:off x="4643438" y="-195263"/>
          <a:ext cx="0" cy="390525"/>
          <a:chOff x="8752" y="9899"/>
          <a:chExt cx="2679" cy="361"/>
        </a:xfrm>
      </xdr:grpSpPr>
      <xdr:sp macro="" textlink="">
        <xdr:nvSpPr>
          <xdr:cNvPr id="3" name="Freeform 7">
            <a:extLst>
              <a:ext uri="{FF2B5EF4-FFF2-40B4-BE49-F238E27FC236}">
                <a16:creationId xmlns:a16="http://schemas.microsoft.com/office/drawing/2014/main" id="{8FFF2CA2-BFB0-6D06-1F1D-7AFBE79B841A}"/>
              </a:ext>
            </a:extLst>
          </xdr:cNvPr>
          <xdr:cNvSpPr>
            <a:spLocks noChangeAspect="1" noEditPoints="1"/>
          </xdr:cNvSpPr>
        </xdr:nvSpPr>
        <xdr:spPr bwMode="auto">
          <a:xfrm>
            <a:off x="8752" y="9899"/>
            <a:ext cx="375" cy="211"/>
          </a:xfrm>
          <a:custGeom>
            <a:avLst/>
            <a:gdLst>
              <a:gd name="T0" fmla="*/ 42 w 750"/>
              <a:gd name="T1" fmla="*/ 10 h 421"/>
              <a:gd name="T2" fmla="*/ 37 w 750"/>
              <a:gd name="T3" fmla="*/ 6 h 421"/>
              <a:gd name="T4" fmla="*/ 30 w 750"/>
              <a:gd name="T5" fmla="*/ 5 h 421"/>
              <a:gd name="T6" fmla="*/ 20 w 750"/>
              <a:gd name="T7" fmla="*/ 8 h 421"/>
              <a:gd name="T8" fmla="*/ 14 w 750"/>
              <a:gd name="T9" fmla="*/ 17 h 421"/>
              <a:gd name="T10" fmla="*/ 13 w 750"/>
              <a:gd name="T11" fmla="*/ 31 h 421"/>
              <a:gd name="T12" fmla="*/ 18 w 750"/>
              <a:gd name="T13" fmla="*/ 43 h 421"/>
              <a:gd name="T14" fmla="*/ 27 w 750"/>
              <a:gd name="T15" fmla="*/ 48 h 421"/>
              <a:gd name="T16" fmla="*/ 34 w 750"/>
              <a:gd name="T17" fmla="*/ 48 h 421"/>
              <a:gd name="T18" fmla="*/ 40 w 750"/>
              <a:gd name="T19" fmla="*/ 46 h 421"/>
              <a:gd name="T20" fmla="*/ 45 w 750"/>
              <a:gd name="T21" fmla="*/ 43 h 421"/>
              <a:gd name="T22" fmla="*/ 41 w 750"/>
              <a:gd name="T23" fmla="*/ 51 h 421"/>
              <a:gd name="T24" fmla="*/ 35 w 750"/>
              <a:gd name="T25" fmla="*/ 53 h 421"/>
              <a:gd name="T26" fmla="*/ 28 w 750"/>
              <a:gd name="T27" fmla="*/ 53 h 421"/>
              <a:gd name="T28" fmla="*/ 12 w 750"/>
              <a:gd name="T29" fmla="*/ 49 h 421"/>
              <a:gd name="T30" fmla="*/ 2 w 750"/>
              <a:gd name="T31" fmla="*/ 38 h 421"/>
              <a:gd name="T32" fmla="*/ 1 w 750"/>
              <a:gd name="T33" fmla="*/ 21 h 421"/>
              <a:gd name="T34" fmla="*/ 8 w 750"/>
              <a:gd name="T35" fmla="*/ 8 h 421"/>
              <a:gd name="T36" fmla="*/ 24 w 750"/>
              <a:gd name="T37" fmla="*/ 1 h 421"/>
              <a:gd name="T38" fmla="*/ 34 w 750"/>
              <a:gd name="T39" fmla="*/ 1 h 421"/>
              <a:gd name="T40" fmla="*/ 40 w 750"/>
              <a:gd name="T41" fmla="*/ 2 h 421"/>
              <a:gd name="T42" fmla="*/ 47 w 750"/>
              <a:gd name="T43" fmla="*/ 4 h 421"/>
              <a:gd name="T44" fmla="*/ 45 w 750"/>
              <a:gd name="T45" fmla="*/ 11 h 421"/>
              <a:gd name="T46" fmla="*/ 49 w 750"/>
              <a:gd name="T47" fmla="*/ 46 h 421"/>
              <a:gd name="T48" fmla="*/ 57 w 750"/>
              <a:gd name="T49" fmla="*/ 27 h 421"/>
              <a:gd name="T50" fmla="*/ 65 w 750"/>
              <a:gd name="T51" fmla="*/ 7 h 421"/>
              <a:gd name="T52" fmla="*/ 69 w 750"/>
              <a:gd name="T53" fmla="*/ 0 h 421"/>
              <a:gd name="T54" fmla="*/ 71 w 750"/>
              <a:gd name="T55" fmla="*/ 0 h 421"/>
              <a:gd name="T56" fmla="*/ 73 w 750"/>
              <a:gd name="T57" fmla="*/ 0 h 421"/>
              <a:gd name="T58" fmla="*/ 80 w 750"/>
              <a:gd name="T59" fmla="*/ 19 h 421"/>
              <a:gd name="T60" fmla="*/ 88 w 750"/>
              <a:gd name="T61" fmla="*/ 39 h 421"/>
              <a:gd name="T62" fmla="*/ 93 w 750"/>
              <a:gd name="T63" fmla="*/ 52 h 421"/>
              <a:gd name="T64" fmla="*/ 88 w 750"/>
              <a:gd name="T65" fmla="*/ 52 h 421"/>
              <a:gd name="T66" fmla="*/ 83 w 750"/>
              <a:gd name="T67" fmla="*/ 52 h 421"/>
              <a:gd name="T68" fmla="*/ 80 w 750"/>
              <a:gd name="T69" fmla="*/ 49 h 421"/>
              <a:gd name="T70" fmla="*/ 79 w 750"/>
              <a:gd name="T71" fmla="*/ 45 h 421"/>
              <a:gd name="T72" fmla="*/ 76 w 750"/>
              <a:gd name="T73" fmla="*/ 37 h 421"/>
              <a:gd name="T74" fmla="*/ 72 w 750"/>
              <a:gd name="T75" fmla="*/ 37 h 421"/>
              <a:gd name="T76" fmla="*/ 68 w 750"/>
              <a:gd name="T77" fmla="*/ 37 h 421"/>
              <a:gd name="T78" fmla="*/ 63 w 750"/>
              <a:gd name="T79" fmla="*/ 37 h 421"/>
              <a:gd name="T80" fmla="*/ 59 w 750"/>
              <a:gd name="T81" fmla="*/ 37 h 421"/>
              <a:gd name="T82" fmla="*/ 56 w 750"/>
              <a:gd name="T83" fmla="*/ 45 h 421"/>
              <a:gd name="T84" fmla="*/ 54 w 750"/>
              <a:gd name="T85" fmla="*/ 49 h 421"/>
              <a:gd name="T86" fmla="*/ 52 w 750"/>
              <a:gd name="T87" fmla="*/ 52 h 421"/>
              <a:gd name="T88" fmla="*/ 50 w 750"/>
              <a:gd name="T89" fmla="*/ 52 h 421"/>
              <a:gd name="T90" fmla="*/ 47 w 750"/>
              <a:gd name="T91" fmla="*/ 52 h 421"/>
              <a:gd name="T92" fmla="*/ 61 w 750"/>
              <a:gd name="T93" fmla="*/ 32 h 421"/>
              <a:gd name="T94" fmla="*/ 65 w 750"/>
              <a:gd name="T95" fmla="*/ 32 h 421"/>
              <a:gd name="T96" fmla="*/ 69 w 750"/>
              <a:gd name="T97" fmla="*/ 32 h 421"/>
              <a:gd name="T98" fmla="*/ 74 w 750"/>
              <a:gd name="T99" fmla="*/ 32 h 421"/>
              <a:gd name="T100" fmla="*/ 72 w 750"/>
              <a:gd name="T101" fmla="*/ 26 h 421"/>
              <a:gd name="T102" fmla="*/ 69 w 750"/>
              <a:gd name="T103" fmla="*/ 19 h 421"/>
              <a:gd name="T104" fmla="*/ 67 w 750"/>
              <a:gd name="T105" fmla="*/ 17 h 421"/>
              <a:gd name="T106" fmla="*/ 64 w 750"/>
              <a:gd name="T107" fmla="*/ 23 h 421"/>
              <a:gd name="T108" fmla="*/ 62 w 750"/>
              <a:gd name="T109" fmla="*/ 30 h 42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750" h="421">
                <a:moveTo>
                  <a:pt x="353" y="101"/>
                </a:moveTo>
                <a:lnTo>
                  <a:pt x="345" y="102"/>
                </a:lnTo>
                <a:lnTo>
                  <a:pt x="342" y="95"/>
                </a:lnTo>
                <a:lnTo>
                  <a:pt x="339" y="87"/>
                </a:lnTo>
                <a:lnTo>
                  <a:pt x="335" y="81"/>
                </a:lnTo>
                <a:lnTo>
                  <a:pt x="330" y="74"/>
                </a:lnTo>
                <a:lnTo>
                  <a:pt x="326" y="68"/>
                </a:lnTo>
                <a:lnTo>
                  <a:pt x="320" y="64"/>
                </a:lnTo>
                <a:lnTo>
                  <a:pt x="314" y="58"/>
                </a:lnTo>
                <a:lnTo>
                  <a:pt x="307" y="54"/>
                </a:lnTo>
                <a:lnTo>
                  <a:pt x="300" y="50"/>
                </a:lnTo>
                <a:lnTo>
                  <a:pt x="292" y="47"/>
                </a:lnTo>
                <a:lnTo>
                  <a:pt x="284" y="44"/>
                </a:lnTo>
                <a:lnTo>
                  <a:pt x="275" y="41"/>
                </a:lnTo>
                <a:lnTo>
                  <a:pt x="266" y="40"/>
                </a:lnTo>
                <a:lnTo>
                  <a:pt x="256" y="38"/>
                </a:lnTo>
                <a:lnTo>
                  <a:pt x="246" y="37"/>
                </a:lnTo>
                <a:lnTo>
                  <a:pt x="236" y="37"/>
                </a:lnTo>
                <a:lnTo>
                  <a:pt x="220" y="38"/>
                </a:lnTo>
                <a:lnTo>
                  <a:pt x="205" y="40"/>
                </a:lnTo>
                <a:lnTo>
                  <a:pt x="192" y="44"/>
                </a:lnTo>
                <a:lnTo>
                  <a:pt x="179" y="48"/>
                </a:lnTo>
                <a:lnTo>
                  <a:pt x="167" y="54"/>
                </a:lnTo>
                <a:lnTo>
                  <a:pt x="156" y="62"/>
                </a:lnTo>
                <a:lnTo>
                  <a:pt x="146" y="71"/>
                </a:lnTo>
                <a:lnTo>
                  <a:pt x="135" y="81"/>
                </a:lnTo>
                <a:lnTo>
                  <a:pt x="127" y="92"/>
                </a:lnTo>
                <a:lnTo>
                  <a:pt x="121" y="105"/>
                </a:lnTo>
                <a:lnTo>
                  <a:pt x="114" y="119"/>
                </a:lnTo>
                <a:lnTo>
                  <a:pt x="109" y="135"/>
                </a:lnTo>
                <a:lnTo>
                  <a:pt x="105" y="150"/>
                </a:lnTo>
                <a:lnTo>
                  <a:pt x="103" y="169"/>
                </a:lnTo>
                <a:lnTo>
                  <a:pt x="101" y="186"/>
                </a:lnTo>
                <a:lnTo>
                  <a:pt x="101" y="206"/>
                </a:lnTo>
                <a:lnTo>
                  <a:pt x="101" y="227"/>
                </a:lnTo>
                <a:lnTo>
                  <a:pt x="103" y="247"/>
                </a:lnTo>
                <a:lnTo>
                  <a:pt x="105" y="265"/>
                </a:lnTo>
                <a:lnTo>
                  <a:pt x="109" y="282"/>
                </a:lnTo>
                <a:lnTo>
                  <a:pt x="115" y="298"/>
                </a:lnTo>
                <a:lnTo>
                  <a:pt x="121" y="312"/>
                </a:lnTo>
                <a:lnTo>
                  <a:pt x="128" y="326"/>
                </a:lnTo>
                <a:lnTo>
                  <a:pt x="137" y="338"/>
                </a:lnTo>
                <a:lnTo>
                  <a:pt x="146" y="349"/>
                </a:lnTo>
                <a:lnTo>
                  <a:pt x="157" y="357"/>
                </a:lnTo>
                <a:lnTo>
                  <a:pt x="169" y="366"/>
                </a:lnTo>
                <a:lnTo>
                  <a:pt x="182" y="372"/>
                </a:lnTo>
                <a:lnTo>
                  <a:pt x="195" y="377"/>
                </a:lnTo>
                <a:lnTo>
                  <a:pt x="210" y="380"/>
                </a:lnTo>
                <a:lnTo>
                  <a:pt x="226" y="383"/>
                </a:lnTo>
                <a:lnTo>
                  <a:pt x="243" y="383"/>
                </a:lnTo>
                <a:lnTo>
                  <a:pt x="250" y="383"/>
                </a:lnTo>
                <a:lnTo>
                  <a:pt x="258" y="383"/>
                </a:lnTo>
                <a:lnTo>
                  <a:pt x="265" y="382"/>
                </a:lnTo>
                <a:lnTo>
                  <a:pt x="272" y="380"/>
                </a:lnTo>
                <a:lnTo>
                  <a:pt x="279" y="379"/>
                </a:lnTo>
                <a:lnTo>
                  <a:pt x="288" y="377"/>
                </a:lnTo>
                <a:lnTo>
                  <a:pt x="295" y="374"/>
                </a:lnTo>
                <a:lnTo>
                  <a:pt x="303" y="372"/>
                </a:lnTo>
                <a:lnTo>
                  <a:pt x="310" y="369"/>
                </a:lnTo>
                <a:lnTo>
                  <a:pt x="317" y="365"/>
                </a:lnTo>
                <a:lnTo>
                  <a:pt x="324" y="360"/>
                </a:lnTo>
                <a:lnTo>
                  <a:pt x="332" y="356"/>
                </a:lnTo>
                <a:lnTo>
                  <a:pt x="339" y="352"/>
                </a:lnTo>
                <a:lnTo>
                  <a:pt x="345" y="348"/>
                </a:lnTo>
                <a:lnTo>
                  <a:pt x="352" y="343"/>
                </a:lnTo>
                <a:lnTo>
                  <a:pt x="358" y="338"/>
                </a:lnTo>
                <a:lnTo>
                  <a:pt x="365" y="339"/>
                </a:lnTo>
                <a:lnTo>
                  <a:pt x="352" y="391"/>
                </a:lnTo>
                <a:lnTo>
                  <a:pt x="345" y="396"/>
                </a:lnTo>
                <a:lnTo>
                  <a:pt x="337" y="399"/>
                </a:lnTo>
                <a:lnTo>
                  <a:pt x="330" y="401"/>
                </a:lnTo>
                <a:lnTo>
                  <a:pt x="321" y="404"/>
                </a:lnTo>
                <a:lnTo>
                  <a:pt x="314" y="407"/>
                </a:lnTo>
                <a:lnTo>
                  <a:pt x="307" y="409"/>
                </a:lnTo>
                <a:lnTo>
                  <a:pt x="298" y="411"/>
                </a:lnTo>
                <a:lnTo>
                  <a:pt x="291" y="413"/>
                </a:lnTo>
                <a:lnTo>
                  <a:pt x="284" y="414"/>
                </a:lnTo>
                <a:lnTo>
                  <a:pt x="275" y="417"/>
                </a:lnTo>
                <a:lnTo>
                  <a:pt x="268" y="418"/>
                </a:lnTo>
                <a:lnTo>
                  <a:pt x="259" y="418"/>
                </a:lnTo>
                <a:lnTo>
                  <a:pt x="250" y="420"/>
                </a:lnTo>
                <a:lnTo>
                  <a:pt x="242" y="421"/>
                </a:lnTo>
                <a:lnTo>
                  <a:pt x="233" y="421"/>
                </a:lnTo>
                <a:lnTo>
                  <a:pt x="224" y="421"/>
                </a:lnTo>
                <a:lnTo>
                  <a:pt x="198" y="420"/>
                </a:lnTo>
                <a:lnTo>
                  <a:pt x="175" y="417"/>
                </a:lnTo>
                <a:lnTo>
                  <a:pt x="151" y="413"/>
                </a:lnTo>
                <a:lnTo>
                  <a:pt x="131" y="407"/>
                </a:lnTo>
                <a:lnTo>
                  <a:pt x="111" y="399"/>
                </a:lnTo>
                <a:lnTo>
                  <a:pt x="92" y="389"/>
                </a:lnTo>
                <a:lnTo>
                  <a:pt x="76" y="377"/>
                </a:lnTo>
                <a:lnTo>
                  <a:pt x="60" y="365"/>
                </a:lnTo>
                <a:lnTo>
                  <a:pt x="45" y="350"/>
                </a:lnTo>
                <a:lnTo>
                  <a:pt x="34" y="333"/>
                </a:lnTo>
                <a:lnTo>
                  <a:pt x="24" y="316"/>
                </a:lnTo>
                <a:lnTo>
                  <a:pt x="15" y="298"/>
                </a:lnTo>
                <a:lnTo>
                  <a:pt x="9" y="278"/>
                </a:lnTo>
                <a:lnTo>
                  <a:pt x="5" y="255"/>
                </a:lnTo>
                <a:lnTo>
                  <a:pt x="2" y="233"/>
                </a:lnTo>
                <a:lnTo>
                  <a:pt x="0" y="209"/>
                </a:lnTo>
                <a:lnTo>
                  <a:pt x="2" y="186"/>
                </a:lnTo>
                <a:lnTo>
                  <a:pt x="5" y="165"/>
                </a:lnTo>
                <a:lnTo>
                  <a:pt x="9" y="143"/>
                </a:lnTo>
                <a:lnTo>
                  <a:pt x="16" y="123"/>
                </a:lnTo>
                <a:lnTo>
                  <a:pt x="25" y="105"/>
                </a:lnTo>
                <a:lnTo>
                  <a:pt x="37" y="88"/>
                </a:lnTo>
                <a:lnTo>
                  <a:pt x="50" y="72"/>
                </a:lnTo>
                <a:lnTo>
                  <a:pt x="64" y="57"/>
                </a:lnTo>
                <a:lnTo>
                  <a:pt x="80" y="44"/>
                </a:lnTo>
                <a:lnTo>
                  <a:pt x="99" y="31"/>
                </a:lnTo>
                <a:lnTo>
                  <a:pt x="118" y="21"/>
                </a:lnTo>
                <a:lnTo>
                  <a:pt x="140" y="14"/>
                </a:lnTo>
                <a:lnTo>
                  <a:pt x="162" y="9"/>
                </a:lnTo>
                <a:lnTo>
                  <a:pt x="185" y="3"/>
                </a:lnTo>
                <a:lnTo>
                  <a:pt x="210" y="1"/>
                </a:lnTo>
                <a:lnTo>
                  <a:pt x="236" y="0"/>
                </a:lnTo>
                <a:lnTo>
                  <a:pt x="244" y="0"/>
                </a:lnTo>
                <a:lnTo>
                  <a:pt x="252" y="0"/>
                </a:lnTo>
                <a:lnTo>
                  <a:pt x="260" y="1"/>
                </a:lnTo>
                <a:lnTo>
                  <a:pt x="269" y="1"/>
                </a:lnTo>
                <a:lnTo>
                  <a:pt x="278" y="3"/>
                </a:lnTo>
                <a:lnTo>
                  <a:pt x="287" y="4"/>
                </a:lnTo>
                <a:lnTo>
                  <a:pt x="294" y="6"/>
                </a:lnTo>
                <a:lnTo>
                  <a:pt x="303" y="7"/>
                </a:lnTo>
                <a:lnTo>
                  <a:pt x="311" y="10"/>
                </a:lnTo>
                <a:lnTo>
                  <a:pt x="319" y="11"/>
                </a:lnTo>
                <a:lnTo>
                  <a:pt x="327" y="14"/>
                </a:lnTo>
                <a:lnTo>
                  <a:pt x="336" y="17"/>
                </a:lnTo>
                <a:lnTo>
                  <a:pt x="345" y="20"/>
                </a:lnTo>
                <a:lnTo>
                  <a:pt x="353" y="24"/>
                </a:lnTo>
                <a:lnTo>
                  <a:pt x="361" y="27"/>
                </a:lnTo>
                <a:lnTo>
                  <a:pt x="369" y="31"/>
                </a:lnTo>
                <a:lnTo>
                  <a:pt x="368" y="38"/>
                </a:lnTo>
                <a:lnTo>
                  <a:pt x="365" y="47"/>
                </a:lnTo>
                <a:lnTo>
                  <a:pt x="364" y="55"/>
                </a:lnTo>
                <a:lnTo>
                  <a:pt x="361" y="64"/>
                </a:lnTo>
                <a:lnTo>
                  <a:pt x="359" y="72"/>
                </a:lnTo>
                <a:lnTo>
                  <a:pt x="356" y="82"/>
                </a:lnTo>
                <a:lnTo>
                  <a:pt x="355" y="91"/>
                </a:lnTo>
                <a:lnTo>
                  <a:pt x="353" y="101"/>
                </a:lnTo>
                <a:close/>
                <a:moveTo>
                  <a:pt x="367" y="411"/>
                </a:moveTo>
                <a:lnTo>
                  <a:pt x="378" y="387"/>
                </a:lnTo>
                <a:lnTo>
                  <a:pt x="388" y="363"/>
                </a:lnTo>
                <a:lnTo>
                  <a:pt x="400" y="339"/>
                </a:lnTo>
                <a:lnTo>
                  <a:pt x="410" y="315"/>
                </a:lnTo>
                <a:lnTo>
                  <a:pt x="422" y="289"/>
                </a:lnTo>
                <a:lnTo>
                  <a:pt x="432" y="265"/>
                </a:lnTo>
                <a:lnTo>
                  <a:pt x="444" y="240"/>
                </a:lnTo>
                <a:lnTo>
                  <a:pt x="454" y="214"/>
                </a:lnTo>
                <a:lnTo>
                  <a:pt x="464" y="189"/>
                </a:lnTo>
                <a:lnTo>
                  <a:pt x="474" y="163"/>
                </a:lnTo>
                <a:lnTo>
                  <a:pt x="484" y="136"/>
                </a:lnTo>
                <a:lnTo>
                  <a:pt x="496" y="109"/>
                </a:lnTo>
                <a:lnTo>
                  <a:pt x="506" y="82"/>
                </a:lnTo>
                <a:lnTo>
                  <a:pt x="516" y="55"/>
                </a:lnTo>
                <a:lnTo>
                  <a:pt x="526" y="28"/>
                </a:lnTo>
                <a:lnTo>
                  <a:pt x="537" y="0"/>
                </a:lnTo>
                <a:lnTo>
                  <a:pt x="539" y="0"/>
                </a:lnTo>
                <a:lnTo>
                  <a:pt x="542" y="0"/>
                </a:lnTo>
                <a:lnTo>
                  <a:pt x="545" y="0"/>
                </a:lnTo>
                <a:lnTo>
                  <a:pt x="548" y="0"/>
                </a:lnTo>
                <a:lnTo>
                  <a:pt x="551" y="0"/>
                </a:lnTo>
                <a:lnTo>
                  <a:pt x="555" y="0"/>
                </a:lnTo>
                <a:lnTo>
                  <a:pt x="558" y="0"/>
                </a:lnTo>
                <a:lnTo>
                  <a:pt x="561" y="0"/>
                </a:lnTo>
                <a:lnTo>
                  <a:pt x="564" y="0"/>
                </a:lnTo>
                <a:lnTo>
                  <a:pt x="567" y="0"/>
                </a:lnTo>
                <a:lnTo>
                  <a:pt x="569" y="0"/>
                </a:lnTo>
                <a:lnTo>
                  <a:pt x="571" y="0"/>
                </a:lnTo>
                <a:lnTo>
                  <a:pt x="574" y="0"/>
                </a:lnTo>
                <a:lnTo>
                  <a:pt x="577" y="0"/>
                </a:lnTo>
                <a:lnTo>
                  <a:pt x="580" y="0"/>
                </a:lnTo>
                <a:lnTo>
                  <a:pt x="583" y="0"/>
                </a:lnTo>
                <a:lnTo>
                  <a:pt x="592" y="24"/>
                </a:lnTo>
                <a:lnTo>
                  <a:pt x="601" y="50"/>
                </a:lnTo>
                <a:lnTo>
                  <a:pt x="611" y="74"/>
                </a:lnTo>
                <a:lnTo>
                  <a:pt x="619" y="99"/>
                </a:lnTo>
                <a:lnTo>
                  <a:pt x="630" y="125"/>
                </a:lnTo>
                <a:lnTo>
                  <a:pt x="640" y="150"/>
                </a:lnTo>
                <a:lnTo>
                  <a:pt x="650" y="176"/>
                </a:lnTo>
                <a:lnTo>
                  <a:pt x="660" y="201"/>
                </a:lnTo>
                <a:lnTo>
                  <a:pt x="672" y="227"/>
                </a:lnTo>
                <a:lnTo>
                  <a:pt x="682" y="252"/>
                </a:lnTo>
                <a:lnTo>
                  <a:pt x="694" y="279"/>
                </a:lnTo>
                <a:lnTo>
                  <a:pt x="704" y="305"/>
                </a:lnTo>
                <a:lnTo>
                  <a:pt x="715" y="332"/>
                </a:lnTo>
                <a:lnTo>
                  <a:pt x="727" y="359"/>
                </a:lnTo>
                <a:lnTo>
                  <a:pt x="739" y="384"/>
                </a:lnTo>
                <a:lnTo>
                  <a:pt x="750" y="411"/>
                </a:lnTo>
                <a:lnTo>
                  <a:pt x="744" y="411"/>
                </a:lnTo>
                <a:lnTo>
                  <a:pt x="739" y="411"/>
                </a:lnTo>
                <a:lnTo>
                  <a:pt x="733" y="411"/>
                </a:lnTo>
                <a:lnTo>
                  <a:pt x="727" y="411"/>
                </a:lnTo>
                <a:lnTo>
                  <a:pt x="720" y="411"/>
                </a:lnTo>
                <a:lnTo>
                  <a:pt x="714" y="411"/>
                </a:lnTo>
                <a:lnTo>
                  <a:pt x="707" y="411"/>
                </a:lnTo>
                <a:lnTo>
                  <a:pt x="699" y="411"/>
                </a:lnTo>
                <a:lnTo>
                  <a:pt x="692" y="411"/>
                </a:lnTo>
                <a:lnTo>
                  <a:pt x="685" y="411"/>
                </a:lnTo>
                <a:lnTo>
                  <a:pt x="679" y="411"/>
                </a:lnTo>
                <a:lnTo>
                  <a:pt x="672" y="411"/>
                </a:lnTo>
                <a:lnTo>
                  <a:pt x="666" y="411"/>
                </a:lnTo>
                <a:lnTo>
                  <a:pt x="659" y="411"/>
                </a:lnTo>
                <a:lnTo>
                  <a:pt x="653" y="411"/>
                </a:lnTo>
                <a:lnTo>
                  <a:pt x="647" y="411"/>
                </a:lnTo>
                <a:lnTo>
                  <a:pt x="646" y="406"/>
                </a:lnTo>
                <a:lnTo>
                  <a:pt x="643" y="400"/>
                </a:lnTo>
                <a:lnTo>
                  <a:pt x="641" y="394"/>
                </a:lnTo>
                <a:lnTo>
                  <a:pt x="640" y="389"/>
                </a:lnTo>
                <a:lnTo>
                  <a:pt x="637" y="383"/>
                </a:lnTo>
                <a:lnTo>
                  <a:pt x="635" y="377"/>
                </a:lnTo>
                <a:lnTo>
                  <a:pt x="632" y="372"/>
                </a:lnTo>
                <a:lnTo>
                  <a:pt x="631" y="366"/>
                </a:lnTo>
                <a:lnTo>
                  <a:pt x="628" y="360"/>
                </a:lnTo>
                <a:lnTo>
                  <a:pt x="627" y="353"/>
                </a:lnTo>
                <a:lnTo>
                  <a:pt x="624" y="345"/>
                </a:lnTo>
                <a:lnTo>
                  <a:pt x="621" y="338"/>
                </a:lnTo>
                <a:lnTo>
                  <a:pt x="618" y="328"/>
                </a:lnTo>
                <a:lnTo>
                  <a:pt x="614" y="318"/>
                </a:lnTo>
                <a:lnTo>
                  <a:pt x="611" y="308"/>
                </a:lnTo>
                <a:lnTo>
                  <a:pt x="606" y="296"/>
                </a:lnTo>
                <a:lnTo>
                  <a:pt x="601" y="296"/>
                </a:lnTo>
                <a:lnTo>
                  <a:pt x="593" y="296"/>
                </a:lnTo>
                <a:lnTo>
                  <a:pt x="587" y="296"/>
                </a:lnTo>
                <a:lnTo>
                  <a:pt x="580" y="296"/>
                </a:lnTo>
                <a:lnTo>
                  <a:pt x="576" y="296"/>
                </a:lnTo>
                <a:lnTo>
                  <a:pt x="571" y="296"/>
                </a:lnTo>
                <a:lnTo>
                  <a:pt x="567" y="296"/>
                </a:lnTo>
                <a:lnTo>
                  <a:pt x="561" y="296"/>
                </a:lnTo>
                <a:lnTo>
                  <a:pt x="555" y="296"/>
                </a:lnTo>
                <a:lnTo>
                  <a:pt x="550" y="296"/>
                </a:lnTo>
                <a:lnTo>
                  <a:pt x="544" y="296"/>
                </a:lnTo>
                <a:lnTo>
                  <a:pt x="537" y="296"/>
                </a:lnTo>
                <a:lnTo>
                  <a:pt x="529" y="296"/>
                </a:lnTo>
                <a:lnTo>
                  <a:pt x="522" y="296"/>
                </a:lnTo>
                <a:lnTo>
                  <a:pt x="516" y="296"/>
                </a:lnTo>
                <a:lnTo>
                  <a:pt x="510" y="296"/>
                </a:lnTo>
                <a:lnTo>
                  <a:pt x="505" y="296"/>
                </a:lnTo>
                <a:lnTo>
                  <a:pt x="500" y="296"/>
                </a:lnTo>
                <a:lnTo>
                  <a:pt x="496" y="296"/>
                </a:lnTo>
                <a:lnTo>
                  <a:pt x="493" y="296"/>
                </a:lnTo>
                <a:lnTo>
                  <a:pt x="486" y="296"/>
                </a:lnTo>
                <a:lnTo>
                  <a:pt x="478" y="296"/>
                </a:lnTo>
                <a:lnTo>
                  <a:pt x="473" y="296"/>
                </a:lnTo>
                <a:lnTo>
                  <a:pt x="465" y="296"/>
                </a:lnTo>
                <a:lnTo>
                  <a:pt x="461" y="308"/>
                </a:lnTo>
                <a:lnTo>
                  <a:pt x="457" y="319"/>
                </a:lnTo>
                <a:lnTo>
                  <a:pt x="454" y="329"/>
                </a:lnTo>
                <a:lnTo>
                  <a:pt x="451" y="339"/>
                </a:lnTo>
                <a:lnTo>
                  <a:pt x="446" y="348"/>
                </a:lnTo>
                <a:lnTo>
                  <a:pt x="444" y="356"/>
                </a:lnTo>
                <a:lnTo>
                  <a:pt x="442" y="363"/>
                </a:lnTo>
                <a:lnTo>
                  <a:pt x="439" y="369"/>
                </a:lnTo>
                <a:lnTo>
                  <a:pt x="436" y="374"/>
                </a:lnTo>
                <a:lnTo>
                  <a:pt x="433" y="380"/>
                </a:lnTo>
                <a:lnTo>
                  <a:pt x="432" y="386"/>
                </a:lnTo>
                <a:lnTo>
                  <a:pt x="429" y="391"/>
                </a:lnTo>
                <a:lnTo>
                  <a:pt x="428" y="396"/>
                </a:lnTo>
                <a:lnTo>
                  <a:pt x="425" y="401"/>
                </a:lnTo>
                <a:lnTo>
                  <a:pt x="423" y="407"/>
                </a:lnTo>
                <a:lnTo>
                  <a:pt x="422" y="411"/>
                </a:lnTo>
                <a:lnTo>
                  <a:pt x="417" y="411"/>
                </a:lnTo>
                <a:lnTo>
                  <a:pt x="414" y="411"/>
                </a:lnTo>
                <a:lnTo>
                  <a:pt x="410" y="411"/>
                </a:lnTo>
                <a:lnTo>
                  <a:pt x="407" y="411"/>
                </a:lnTo>
                <a:lnTo>
                  <a:pt x="404" y="411"/>
                </a:lnTo>
                <a:lnTo>
                  <a:pt x="401" y="411"/>
                </a:lnTo>
                <a:lnTo>
                  <a:pt x="398" y="411"/>
                </a:lnTo>
                <a:lnTo>
                  <a:pt x="396" y="411"/>
                </a:lnTo>
                <a:lnTo>
                  <a:pt x="391" y="411"/>
                </a:lnTo>
                <a:lnTo>
                  <a:pt x="385" y="411"/>
                </a:lnTo>
                <a:lnTo>
                  <a:pt x="378" y="411"/>
                </a:lnTo>
                <a:lnTo>
                  <a:pt x="371" y="411"/>
                </a:lnTo>
                <a:lnTo>
                  <a:pt x="369" y="411"/>
                </a:lnTo>
                <a:lnTo>
                  <a:pt x="368" y="411"/>
                </a:lnTo>
                <a:lnTo>
                  <a:pt x="367" y="411"/>
                </a:lnTo>
                <a:close/>
                <a:moveTo>
                  <a:pt x="483" y="252"/>
                </a:moveTo>
                <a:lnTo>
                  <a:pt x="483" y="252"/>
                </a:lnTo>
                <a:lnTo>
                  <a:pt x="484" y="252"/>
                </a:lnTo>
                <a:lnTo>
                  <a:pt x="493" y="252"/>
                </a:lnTo>
                <a:lnTo>
                  <a:pt x="500" y="254"/>
                </a:lnTo>
                <a:lnTo>
                  <a:pt x="507" y="254"/>
                </a:lnTo>
                <a:lnTo>
                  <a:pt x="515" y="254"/>
                </a:lnTo>
                <a:lnTo>
                  <a:pt x="521" y="254"/>
                </a:lnTo>
                <a:lnTo>
                  <a:pt x="526" y="254"/>
                </a:lnTo>
                <a:lnTo>
                  <a:pt x="532" y="254"/>
                </a:lnTo>
                <a:lnTo>
                  <a:pt x="537" y="254"/>
                </a:lnTo>
                <a:lnTo>
                  <a:pt x="541" y="254"/>
                </a:lnTo>
                <a:lnTo>
                  <a:pt x="547" y="254"/>
                </a:lnTo>
                <a:lnTo>
                  <a:pt x="551" y="254"/>
                </a:lnTo>
                <a:lnTo>
                  <a:pt x="557" y="254"/>
                </a:lnTo>
                <a:lnTo>
                  <a:pt x="563" y="254"/>
                </a:lnTo>
                <a:lnTo>
                  <a:pt x="570" y="254"/>
                </a:lnTo>
                <a:lnTo>
                  <a:pt x="579" y="254"/>
                </a:lnTo>
                <a:lnTo>
                  <a:pt x="590" y="252"/>
                </a:lnTo>
                <a:lnTo>
                  <a:pt x="587" y="244"/>
                </a:lnTo>
                <a:lnTo>
                  <a:pt x="585" y="235"/>
                </a:lnTo>
                <a:lnTo>
                  <a:pt x="580" y="227"/>
                </a:lnTo>
                <a:lnTo>
                  <a:pt x="577" y="218"/>
                </a:lnTo>
                <a:lnTo>
                  <a:pt x="574" y="210"/>
                </a:lnTo>
                <a:lnTo>
                  <a:pt x="571" y="201"/>
                </a:lnTo>
                <a:lnTo>
                  <a:pt x="567" y="193"/>
                </a:lnTo>
                <a:lnTo>
                  <a:pt x="564" y="184"/>
                </a:lnTo>
                <a:lnTo>
                  <a:pt x="561" y="176"/>
                </a:lnTo>
                <a:lnTo>
                  <a:pt x="558" y="167"/>
                </a:lnTo>
                <a:lnTo>
                  <a:pt x="555" y="159"/>
                </a:lnTo>
                <a:lnTo>
                  <a:pt x="551" y="150"/>
                </a:lnTo>
                <a:lnTo>
                  <a:pt x="548" y="142"/>
                </a:lnTo>
                <a:lnTo>
                  <a:pt x="545" y="133"/>
                </a:lnTo>
                <a:lnTo>
                  <a:pt x="541" y="126"/>
                </a:lnTo>
                <a:lnTo>
                  <a:pt x="538" y="118"/>
                </a:lnTo>
                <a:lnTo>
                  <a:pt x="534" y="125"/>
                </a:lnTo>
                <a:lnTo>
                  <a:pt x="531" y="133"/>
                </a:lnTo>
                <a:lnTo>
                  <a:pt x="526" y="140"/>
                </a:lnTo>
                <a:lnTo>
                  <a:pt x="523" y="149"/>
                </a:lnTo>
                <a:lnTo>
                  <a:pt x="519" y="157"/>
                </a:lnTo>
                <a:lnTo>
                  <a:pt x="516" y="166"/>
                </a:lnTo>
                <a:lnTo>
                  <a:pt x="512" y="174"/>
                </a:lnTo>
                <a:lnTo>
                  <a:pt x="509" y="183"/>
                </a:lnTo>
                <a:lnTo>
                  <a:pt x="505" y="191"/>
                </a:lnTo>
                <a:lnTo>
                  <a:pt x="502" y="200"/>
                </a:lnTo>
                <a:lnTo>
                  <a:pt x="497" y="209"/>
                </a:lnTo>
                <a:lnTo>
                  <a:pt x="494" y="217"/>
                </a:lnTo>
                <a:lnTo>
                  <a:pt x="492" y="226"/>
                </a:lnTo>
                <a:lnTo>
                  <a:pt x="489" y="234"/>
                </a:lnTo>
                <a:lnTo>
                  <a:pt x="484" y="244"/>
                </a:lnTo>
                <a:lnTo>
                  <a:pt x="481" y="252"/>
                </a:lnTo>
                <a:lnTo>
                  <a:pt x="483" y="25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6">
            <a:extLst>
              <a:ext uri="{FF2B5EF4-FFF2-40B4-BE49-F238E27FC236}">
                <a16:creationId xmlns:a16="http://schemas.microsoft.com/office/drawing/2014/main" id="{88F27818-552A-0C91-26CB-942281F7272C}"/>
              </a:ext>
            </a:extLst>
          </xdr:cNvPr>
          <xdr:cNvSpPr>
            <a:spLocks noChangeAspect="1" noEditPoints="1"/>
          </xdr:cNvSpPr>
        </xdr:nvSpPr>
        <xdr:spPr bwMode="auto">
          <a:xfrm>
            <a:off x="9150" y="9904"/>
            <a:ext cx="644" cy="201"/>
          </a:xfrm>
          <a:custGeom>
            <a:avLst/>
            <a:gdLst>
              <a:gd name="T0" fmla="*/ 18 w 1289"/>
              <a:gd name="T1" fmla="*/ 47 h 401"/>
              <a:gd name="T2" fmla="*/ 34 w 1289"/>
              <a:gd name="T3" fmla="*/ 36 h 401"/>
              <a:gd name="T4" fmla="*/ 34 w 1289"/>
              <a:gd name="T5" fmla="*/ 14 h 401"/>
              <a:gd name="T6" fmla="*/ 19 w 1289"/>
              <a:gd name="T7" fmla="*/ 4 h 401"/>
              <a:gd name="T8" fmla="*/ 11 w 1289"/>
              <a:gd name="T9" fmla="*/ 6 h 401"/>
              <a:gd name="T10" fmla="*/ 11 w 1289"/>
              <a:gd name="T11" fmla="*/ 20 h 401"/>
              <a:gd name="T12" fmla="*/ 11 w 1289"/>
              <a:gd name="T13" fmla="*/ 36 h 401"/>
              <a:gd name="T14" fmla="*/ 11 w 1289"/>
              <a:gd name="T15" fmla="*/ 45 h 401"/>
              <a:gd name="T16" fmla="*/ 0 w 1289"/>
              <a:gd name="T17" fmla="*/ 43 h 401"/>
              <a:gd name="T18" fmla="*/ 0 w 1289"/>
              <a:gd name="T19" fmla="*/ 21 h 401"/>
              <a:gd name="T20" fmla="*/ 0 w 1289"/>
              <a:gd name="T21" fmla="*/ 6 h 401"/>
              <a:gd name="T22" fmla="*/ 2 w 1289"/>
              <a:gd name="T23" fmla="*/ 0 h 401"/>
              <a:gd name="T24" fmla="*/ 10 w 1289"/>
              <a:gd name="T25" fmla="*/ 0 h 401"/>
              <a:gd name="T26" fmla="*/ 20 w 1289"/>
              <a:gd name="T27" fmla="*/ 0 h 401"/>
              <a:gd name="T28" fmla="*/ 34 w 1289"/>
              <a:gd name="T29" fmla="*/ 2 h 401"/>
              <a:gd name="T30" fmla="*/ 43 w 1289"/>
              <a:gd name="T31" fmla="*/ 9 h 401"/>
              <a:gd name="T32" fmla="*/ 48 w 1289"/>
              <a:gd name="T33" fmla="*/ 21 h 401"/>
              <a:gd name="T34" fmla="*/ 40 w 1289"/>
              <a:gd name="T35" fmla="*/ 44 h 401"/>
              <a:gd name="T36" fmla="*/ 16 w 1289"/>
              <a:gd name="T37" fmla="*/ 51 h 401"/>
              <a:gd name="T38" fmla="*/ 7 w 1289"/>
              <a:gd name="T39" fmla="*/ 51 h 401"/>
              <a:gd name="T40" fmla="*/ 0 w 1289"/>
              <a:gd name="T41" fmla="*/ 51 h 401"/>
              <a:gd name="T42" fmla="*/ 97 w 1289"/>
              <a:gd name="T43" fmla="*/ 23 h 401"/>
              <a:gd name="T44" fmla="*/ 100 w 1289"/>
              <a:gd name="T45" fmla="*/ 13 h 401"/>
              <a:gd name="T46" fmla="*/ 96 w 1289"/>
              <a:gd name="T47" fmla="*/ 5 h 401"/>
              <a:gd name="T48" fmla="*/ 89 w 1289"/>
              <a:gd name="T49" fmla="*/ 5 h 401"/>
              <a:gd name="T50" fmla="*/ 89 w 1289"/>
              <a:gd name="T51" fmla="*/ 12 h 401"/>
              <a:gd name="T52" fmla="*/ 79 w 1289"/>
              <a:gd name="T53" fmla="*/ 41 h 401"/>
              <a:gd name="T54" fmla="*/ 79 w 1289"/>
              <a:gd name="T55" fmla="*/ 24 h 401"/>
              <a:gd name="T56" fmla="*/ 79 w 1289"/>
              <a:gd name="T57" fmla="*/ 7 h 401"/>
              <a:gd name="T58" fmla="*/ 82 w 1289"/>
              <a:gd name="T59" fmla="*/ 0 h 401"/>
              <a:gd name="T60" fmla="*/ 88 w 1289"/>
              <a:gd name="T61" fmla="*/ 0 h 401"/>
              <a:gd name="T62" fmla="*/ 98 w 1289"/>
              <a:gd name="T63" fmla="*/ 0 h 401"/>
              <a:gd name="T64" fmla="*/ 111 w 1289"/>
              <a:gd name="T65" fmla="*/ 6 h 401"/>
              <a:gd name="T66" fmla="*/ 111 w 1289"/>
              <a:gd name="T67" fmla="*/ 22 h 401"/>
              <a:gd name="T68" fmla="*/ 94 w 1289"/>
              <a:gd name="T69" fmla="*/ 29 h 401"/>
              <a:gd name="T70" fmla="*/ 89 w 1289"/>
              <a:gd name="T71" fmla="*/ 40 h 401"/>
              <a:gd name="T72" fmla="*/ 89 w 1289"/>
              <a:gd name="T73" fmla="*/ 48 h 401"/>
              <a:gd name="T74" fmla="*/ 84 w 1289"/>
              <a:gd name="T75" fmla="*/ 51 h 401"/>
              <a:gd name="T76" fmla="*/ 132 w 1289"/>
              <a:gd name="T77" fmla="*/ 25 h 401"/>
              <a:gd name="T78" fmla="*/ 142 w 1289"/>
              <a:gd name="T79" fmla="*/ 20 h 401"/>
              <a:gd name="T80" fmla="*/ 143 w 1289"/>
              <a:gd name="T81" fmla="*/ 9 h 401"/>
              <a:gd name="T82" fmla="*/ 136 w 1289"/>
              <a:gd name="T83" fmla="*/ 5 h 401"/>
              <a:gd name="T84" fmla="*/ 132 w 1289"/>
              <a:gd name="T85" fmla="*/ 5 h 401"/>
              <a:gd name="T86" fmla="*/ 121 w 1289"/>
              <a:gd name="T87" fmla="*/ 51 h 401"/>
              <a:gd name="T88" fmla="*/ 121 w 1289"/>
              <a:gd name="T89" fmla="*/ 37 h 401"/>
              <a:gd name="T90" fmla="*/ 121 w 1289"/>
              <a:gd name="T91" fmla="*/ 18 h 401"/>
              <a:gd name="T92" fmla="*/ 121 w 1289"/>
              <a:gd name="T93" fmla="*/ 3 h 401"/>
              <a:gd name="T94" fmla="*/ 125 w 1289"/>
              <a:gd name="T95" fmla="*/ 0 h 401"/>
              <a:gd name="T96" fmla="*/ 136 w 1289"/>
              <a:gd name="T97" fmla="*/ 0 h 401"/>
              <a:gd name="T98" fmla="*/ 152 w 1289"/>
              <a:gd name="T99" fmla="*/ 3 h 401"/>
              <a:gd name="T100" fmla="*/ 156 w 1289"/>
              <a:gd name="T101" fmla="*/ 15 h 401"/>
              <a:gd name="T102" fmla="*/ 149 w 1289"/>
              <a:gd name="T103" fmla="*/ 24 h 401"/>
              <a:gd name="T104" fmla="*/ 156 w 1289"/>
              <a:gd name="T105" fmla="*/ 51 h 401"/>
              <a:gd name="T106" fmla="*/ 148 w 1289"/>
              <a:gd name="T107" fmla="*/ 51 h 401"/>
              <a:gd name="T108" fmla="*/ 139 w 1289"/>
              <a:gd name="T109" fmla="*/ 38 h 401"/>
              <a:gd name="T110" fmla="*/ 132 w 1289"/>
              <a:gd name="T111" fmla="*/ 39 h 401"/>
              <a:gd name="T112" fmla="*/ 132 w 1289"/>
              <a:gd name="T113" fmla="*/ 47 h 401"/>
              <a:gd name="T114" fmla="*/ 128 w 1289"/>
              <a:gd name="T115" fmla="*/ 51 h 401"/>
              <a:gd name="T116" fmla="*/ 121 w 1289"/>
              <a:gd name="T117" fmla="*/ 51 h 40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289" h="401">
                <a:moveTo>
                  <a:pt x="91" y="366"/>
                </a:moveTo>
                <a:lnTo>
                  <a:pt x="96" y="367"/>
                </a:lnTo>
                <a:lnTo>
                  <a:pt x="101" y="367"/>
                </a:lnTo>
                <a:lnTo>
                  <a:pt x="107" y="367"/>
                </a:lnTo>
                <a:lnTo>
                  <a:pt x="112" y="369"/>
                </a:lnTo>
                <a:lnTo>
                  <a:pt x="117" y="369"/>
                </a:lnTo>
                <a:lnTo>
                  <a:pt x="122" y="369"/>
                </a:lnTo>
                <a:lnTo>
                  <a:pt x="128" y="369"/>
                </a:lnTo>
                <a:lnTo>
                  <a:pt x="132" y="369"/>
                </a:lnTo>
                <a:lnTo>
                  <a:pt x="151" y="369"/>
                </a:lnTo>
                <a:lnTo>
                  <a:pt x="168" y="366"/>
                </a:lnTo>
                <a:lnTo>
                  <a:pt x="184" y="363"/>
                </a:lnTo>
                <a:lnTo>
                  <a:pt x="200" y="357"/>
                </a:lnTo>
                <a:lnTo>
                  <a:pt x="213" y="352"/>
                </a:lnTo>
                <a:lnTo>
                  <a:pt x="226" y="345"/>
                </a:lnTo>
                <a:lnTo>
                  <a:pt x="238" y="336"/>
                </a:lnTo>
                <a:lnTo>
                  <a:pt x="248" y="326"/>
                </a:lnTo>
                <a:lnTo>
                  <a:pt x="257" y="315"/>
                </a:lnTo>
                <a:lnTo>
                  <a:pt x="266" y="302"/>
                </a:lnTo>
                <a:lnTo>
                  <a:pt x="273" y="286"/>
                </a:lnTo>
                <a:lnTo>
                  <a:pt x="279" y="271"/>
                </a:lnTo>
                <a:lnTo>
                  <a:pt x="283" y="255"/>
                </a:lnTo>
                <a:lnTo>
                  <a:pt x="286" y="237"/>
                </a:lnTo>
                <a:lnTo>
                  <a:pt x="289" y="217"/>
                </a:lnTo>
                <a:lnTo>
                  <a:pt x="289" y="196"/>
                </a:lnTo>
                <a:lnTo>
                  <a:pt x="289" y="174"/>
                </a:lnTo>
                <a:lnTo>
                  <a:pt x="286" y="155"/>
                </a:lnTo>
                <a:lnTo>
                  <a:pt x="283" y="138"/>
                </a:lnTo>
                <a:lnTo>
                  <a:pt x="279" y="120"/>
                </a:lnTo>
                <a:lnTo>
                  <a:pt x="274" y="106"/>
                </a:lnTo>
                <a:lnTo>
                  <a:pt x="267" y="94"/>
                </a:lnTo>
                <a:lnTo>
                  <a:pt x="260" y="81"/>
                </a:lnTo>
                <a:lnTo>
                  <a:pt x="251" y="71"/>
                </a:lnTo>
                <a:lnTo>
                  <a:pt x="241" y="62"/>
                </a:lnTo>
                <a:lnTo>
                  <a:pt x="231" y="54"/>
                </a:lnTo>
                <a:lnTo>
                  <a:pt x="218" y="47"/>
                </a:lnTo>
                <a:lnTo>
                  <a:pt x="203" y="41"/>
                </a:lnTo>
                <a:lnTo>
                  <a:pt x="187" y="37"/>
                </a:lnTo>
                <a:lnTo>
                  <a:pt x="171" y="34"/>
                </a:lnTo>
                <a:lnTo>
                  <a:pt x="152" y="31"/>
                </a:lnTo>
                <a:lnTo>
                  <a:pt x="132" y="31"/>
                </a:lnTo>
                <a:lnTo>
                  <a:pt x="129" y="31"/>
                </a:lnTo>
                <a:lnTo>
                  <a:pt x="123" y="31"/>
                </a:lnTo>
                <a:lnTo>
                  <a:pt x="116" y="33"/>
                </a:lnTo>
                <a:lnTo>
                  <a:pt x="107" y="33"/>
                </a:lnTo>
                <a:lnTo>
                  <a:pt x="103" y="33"/>
                </a:lnTo>
                <a:lnTo>
                  <a:pt x="99" y="33"/>
                </a:lnTo>
                <a:lnTo>
                  <a:pt x="94" y="33"/>
                </a:lnTo>
                <a:lnTo>
                  <a:pt x="91" y="33"/>
                </a:lnTo>
                <a:lnTo>
                  <a:pt x="91" y="42"/>
                </a:lnTo>
                <a:lnTo>
                  <a:pt x="91" y="52"/>
                </a:lnTo>
                <a:lnTo>
                  <a:pt x="91" y="64"/>
                </a:lnTo>
                <a:lnTo>
                  <a:pt x="91" y="74"/>
                </a:lnTo>
                <a:lnTo>
                  <a:pt x="90" y="85"/>
                </a:lnTo>
                <a:lnTo>
                  <a:pt x="90" y="95"/>
                </a:lnTo>
                <a:lnTo>
                  <a:pt x="90" y="106"/>
                </a:lnTo>
                <a:lnTo>
                  <a:pt x="90" y="118"/>
                </a:lnTo>
                <a:lnTo>
                  <a:pt x="90" y="129"/>
                </a:lnTo>
                <a:lnTo>
                  <a:pt x="90" y="140"/>
                </a:lnTo>
                <a:lnTo>
                  <a:pt x="90" y="153"/>
                </a:lnTo>
                <a:lnTo>
                  <a:pt x="90" y="166"/>
                </a:lnTo>
                <a:lnTo>
                  <a:pt x="90" y="179"/>
                </a:lnTo>
                <a:lnTo>
                  <a:pt x="90" y="191"/>
                </a:lnTo>
                <a:lnTo>
                  <a:pt x="90" y="204"/>
                </a:lnTo>
                <a:lnTo>
                  <a:pt x="90" y="218"/>
                </a:lnTo>
                <a:lnTo>
                  <a:pt x="90" y="233"/>
                </a:lnTo>
                <a:lnTo>
                  <a:pt x="90" y="247"/>
                </a:lnTo>
                <a:lnTo>
                  <a:pt x="90" y="260"/>
                </a:lnTo>
                <a:lnTo>
                  <a:pt x="90" y="271"/>
                </a:lnTo>
                <a:lnTo>
                  <a:pt x="90" y="281"/>
                </a:lnTo>
                <a:lnTo>
                  <a:pt x="90" y="291"/>
                </a:lnTo>
                <a:lnTo>
                  <a:pt x="90" y="299"/>
                </a:lnTo>
                <a:lnTo>
                  <a:pt x="90" y="308"/>
                </a:lnTo>
                <a:lnTo>
                  <a:pt x="90" y="316"/>
                </a:lnTo>
                <a:lnTo>
                  <a:pt x="90" y="323"/>
                </a:lnTo>
                <a:lnTo>
                  <a:pt x="90" y="330"/>
                </a:lnTo>
                <a:lnTo>
                  <a:pt x="90" y="338"/>
                </a:lnTo>
                <a:lnTo>
                  <a:pt x="90" y="345"/>
                </a:lnTo>
                <a:lnTo>
                  <a:pt x="90" y="352"/>
                </a:lnTo>
                <a:lnTo>
                  <a:pt x="91" y="359"/>
                </a:lnTo>
                <a:lnTo>
                  <a:pt x="91" y="366"/>
                </a:lnTo>
                <a:close/>
                <a:moveTo>
                  <a:pt x="0" y="401"/>
                </a:moveTo>
                <a:lnTo>
                  <a:pt x="0" y="394"/>
                </a:lnTo>
                <a:lnTo>
                  <a:pt x="0" y="389"/>
                </a:lnTo>
                <a:lnTo>
                  <a:pt x="0" y="381"/>
                </a:lnTo>
                <a:lnTo>
                  <a:pt x="0" y="374"/>
                </a:lnTo>
                <a:lnTo>
                  <a:pt x="0" y="366"/>
                </a:lnTo>
                <a:lnTo>
                  <a:pt x="0" y="359"/>
                </a:lnTo>
                <a:lnTo>
                  <a:pt x="0" y="352"/>
                </a:lnTo>
                <a:lnTo>
                  <a:pt x="0" y="343"/>
                </a:lnTo>
                <a:lnTo>
                  <a:pt x="0" y="335"/>
                </a:lnTo>
                <a:lnTo>
                  <a:pt x="0" y="325"/>
                </a:lnTo>
                <a:lnTo>
                  <a:pt x="0" y="315"/>
                </a:lnTo>
                <a:lnTo>
                  <a:pt x="0" y="303"/>
                </a:lnTo>
                <a:lnTo>
                  <a:pt x="0" y="292"/>
                </a:lnTo>
                <a:lnTo>
                  <a:pt x="0" y="279"/>
                </a:lnTo>
                <a:lnTo>
                  <a:pt x="0" y="267"/>
                </a:lnTo>
                <a:lnTo>
                  <a:pt x="0" y="252"/>
                </a:lnTo>
                <a:lnTo>
                  <a:pt x="0" y="200"/>
                </a:lnTo>
                <a:lnTo>
                  <a:pt x="0" y="167"/>
                </a:lnTo>
                <a:lnTo>
                  <a:pt x="0" y="152"/>
                </a:lnTo>
                <a:lnTo>
                  <a:pt x="0" y="138"/>
                </a:lnTo>
                <a:lnTo>
                  <a:pt x="0" y="123"/>
                </a:lnTo>
                <a:lnTo>
                  <a:pt x="0" y="111"/>
                </a:lnTo>
                <a:lnTo>
                  <a:pt x="0" y="98"/>
                </a:lnTo>
                <a:lnTo>
                  <a:pt x="0" y="86"/>
                </a:lnTo>
                <a:lnTo>
                  <a:pt x="0" y="77"/>
                </a:lnTo>
                <a:lnTo>
                  <a:pt x="0" y="67"/>
                </a:lnTo>
                <a:lnTo>
                  <a:pt x="0" y="57"/>
                </a:lnTo>
                <a:lnTo>
                  <a:pt x="0" y="48"/>
                </a:lnTo>
                <a:lnTo>
                  <a:pt x="0" y="40"/>
                </a:lnTo>
                <a:lnTo>
                  <a:pt x="0" y="31"/>
                </a:lnTo>
                <a:lnTo>
                  <a:pt x="0" y="23"/>
                </a:lnTo>
                <a:lnTo>
                  <a:pt x="0" y="14"/>
                </a:lnTo>
                <a:lnTo>
                  <a:pt x="0" y="7"/>
                </a:lnTo>
                <a:lnTo>
                  <a:pt x="0" y="0"/>
                </a:lnTo>
                <a:lnTo>
                  <a:pt x="6" y="0"/>
                </a:lnTo>
                <a:lnTo>
                  <a:pt x="11" y="0"/>
                </a:lnTo>
                <a:lnTo>
                  <a:pt x="16" y="0"/>
                </a:lnTo>
                <a:lnTo>
                  <a:pt x="22" y="0"/>
                </a:lnTo>
                <a:lnTo>
                  <a:pt x="27" y="0"/>
                </a:lnTo>
                <a:lnTo>
                  <a:pt x="33" y="0"/>
                </a:lnTo>
                <a:lnTo>
                  <a:pt x="40" y="0"/>
                </a:lnTo>
                <a:lnTo>
                  <a:pt x="46" y="0"/>
                </a:lnTo>
                <a:lnTo>
                  <a:pt x="51" y="0"/>
                </a:lnTo>
                <a:lnTo>
                  <a:pt x="56" y="0"/>
                </a:lnTo>
                <a:lnTo>
                  <a:pt x="62" y="0"/>
                </a:lnTo>
                <a:lnTo>
                  <a:pt x="69" y="0"/>
                </a:lnTo>
                <a:lnTo>
                  <a:pt x="78" y="0"/>
                </a:lnTo>
                <a:lnTo>
                  <a:pt x="85" y="0"/>
                </a:lnTo>
                <a:lnTo>
                  <a:pt x="94" y="0"/>
                </a:lnTo>
                <a:lnTo>
                  <a:pt x="104" y="0"/>
                </a:lnTo>
                <a:lnTo>
                  <a:pt x="115" y="0"/>
                </a:lnTo>
                <a:lnTo>
                  <a:pt x="123" y="0"/>
                </a:lnTo>
                <a:lnTo>
                  <a:pt x="132" y="0"/>
                </a:lnTo>
                <a:lnTo>
                  <a:pt x="141" y="0"/>
                </a:lnTo>
                <a:lnTo>
                  <a:pt x="148" y="0"/>
                </a:lnTo>
                <a:lnTo>
                  <a:pt x="155" y="0"/>
                </a:lnTo>
                <a:lnTo>
                  <a:pt x="161" y="0"/>
                </a:lnTo>
                <a:lnTo>
                  <a:pt x="167" y="0"/>
                </a:lnTo>
                <a:lnTo>
                  <a:pt x="181" y="0"/>
                </a:lnTo>
                <a:lnTo>
                  <a:pt x="194" y="0"/>
                </a:lnTo>
                <a:lnTo>
                  <a:pt x="208" y="1"/>
                </a:lnTo>
                <a:lnTo>
                  <a:pt x="221" y="1"/>
                </a:lnTo>
                <a:lnTo>
                  <a:pt x="232" y="3"/>
                </a:lnTo>
                <a:lnTo>
                  <a:pt x="242" y="4"/>
                </a:lnTo>
                <a:lnTo>
                  <a:pt x="253" y="7"/>
                </a:lnTo>
                <a:lnTo>
                  <a:pt x="261" y="8"/>
                </a:lnTo>
                <a:lnTo>
                  <a:pt x="270" y="11"/>
                </a:lnTo>
                <a:lnTo>
                  <a:pt x="279" y="13"/>
                </a:lnTo>
                <a:lnTo>
                  <a:pt x="286" y="16"/>
                </a:lnTo>
                <a:lnTo>
                  <a:pt x="293" y="20"/>
                </a:lnTo>
                <a:lnTo>
                  <a:pt x="301" y="23"/>
                </a:lnTo>
                <a:lnTo>
                  <a:pt x="308" y="27"/>
                </a:lnTo>
                <a:lnTo>
                  <a:pt x="315" y="31"/>
                </a:lnTo>
                <a:lnTo>
                  <a:pt x="321" y="37"/>
                </a:lnTo>
                <a:lnTo>
                  <a:pt x="328" y="42"/>
                </a:lnTo>
                <a:lnTo>
                  <a:pt x="337" y="50"/>
                </a:lnTo>
                <a:lnTo>
                  <a:pt x="343" y="57"/>
                </a:lnTo>
                <a:lnTo>
                  <a:pt x="350" y="65"/>
                </a:lnTo>
                <a:lnTo>
                  <a:pt x="356" y="74"/>
                </a:lnTo>
                <a:lnTo>
                  <a:pt x="360" y="82"/>
                </a:lnTo>
                <a:lnTo>
                  <a:pt x="366" y="92"/>
                </a:lnTo>
                <a:lnTo>
                  <a:pt x="370" y="102"/>
                </a:lnTo>
                <a:lnTo>
                  <a:pt x="375" y="112"/>
                </a:lnTo>
                <a:lnTo>
                  <a:pt x="378" y="122"/>
                </a:lnTo>
                <a:lnTo>
                  <a:pt x="381" y="133"/>
                </a:lnTo>
                <a:lnTo>
                  <a:pt x="383" y="145"/>
                </a:lnTo>
                <a:lnTo>
                  <a:pt x="385" y="156"/>
                </a:lnTo>
                <a:lnTo>
                  <a:pt x="386" y="167"/>
                </a:lnTo>
                <a:lnTo>
                  <a:pt x="388" y="179"/>
                </a:lnTo>
                <a:lnTo>
                  <a:pt x="388" y="191"/>
                </a:lnTo>
                <a:lnTo>
                  <a:pt x="386" y="217"/>
                </a:lnTo>
                <a:lnTo>
                  <a:pt x="383" y="240"/>
                </a:lnTo>
                <a:lnTo>
                  <a:pt x="379" y="262"/>
                </a:lnTo>
                <a:lnTo>
                  <a:pt x="373" y="282"/>
                </a:lnTo>
                <a:lnTo>
                  <a:pt x="365" y="302"/>
                </a:lnTo>
                <a:lnTo>
                  <a:pt x="353" y="319"/>
                </a:lnTo>
                <a:lnTo>
                  <a:pt x="341" y="335"/>
                </a:lnTo>
                <a:lnTo>
                  <a:pt x="327" y="349"/>
                </a:lnTo>
                <a:lnTo>
                  <a:pt x="311" y="362"/>
                </a:lnTo>
                <a:lnTo>
                  <a:pt x="292" y="372"/>
                </a:lnTo>
                <a:lnTo>
                  <a:pt x="273" y="381"/>
                </a:lnTo>
                <a:lnTo>
                  <a:pt x="251" y="389"/>
                </a:lnTo>
                <a:lnTo>
                  <a:pt x="226" y="394"/>
                </a:lnTo>
                <a:lnTo>
                  <a:pt x="200" y="399"/>
                </a:lnTo>
                <a:lnTo>
                  <a:pt x="173" y="400"/>
                </a:lnTo>
                <a:lnTo>
                  <a:pt x="144" y="401"/>
                </a:lnTo>
                <a:lnTo>
                  <a:pt x="138" y="401"/>
                </a:lnTo>
                <a:lnTo>
                  <a:pt x="132" y="401"/>
                </a:lnTo>
                <a:lnTo>
                  <a:pt x="126" y="401"/>
                </a:lnTo>
                <a:lnTo>
                  <a:pt x="119" y="401"/>
                </a:lnTo>
                <a:lnTo>
                  <a:pt x="112" y="401"/>
                </a:lnTo>
                <a:lnTo>
                  <a:pt x="104" y="401"/>
                </a:lnTo>
                <a:lnTo>
                  <a:pt x="97" y="401"/>
                </a:lnTo>
                <a:lnTo>
                  <a:pt x="88" y="401"/>
                </a:lnTo>
                <a:lnTo>
                  <a:pt x="80" y="401"/>
                </a:lnTo>
                <a:lnTo>
                  <a:pt x="72" y="401"/>
                </a:lnTo>
                <a:lnTo>
                  <a:pt x="65" y="401"/>
                </a:lnTo>
                <a:lnTo>
                  <a:pt x="59" y="401"/>
                </a:lnTo>
                <a:lnTo>
                  <a:pt x="54" y="401"/>
                </a:lnTo>
                <a:lnTo>
                  <a:pt x="49" y="401"/>
                </a:lnTo>
                <a:lnTo>
                  <a:pt x="45" y="401"/>
                </a:lnTo>
                <a:lnTo>
                  <a:pt x="42" y="401"/>
                </a:lnTo>
                <a:lnTo>
                  <a:pt x="36" y="401"/>
                </a:lnTo>
                <a:lnTo>
                  <a:pt x="29" y="401"/>
                </a:lnTo>
                <a:lnTo>
                  <a:pt x="20" y="401"/>
                </a:lnTo>
                <a:lnTo>
                  <a:pt x="10" y="401"/>
                </a:lnTo>
                <a:lnTo>
                  <a:pt x="7" y="401"/>
                </a:lnTo>
                <a:lnTo>
                  <a:pt x="4" y="401"/>
                </a:lnTo>
                <a:lnTo>
                  <a:pt x="1" y="401"/>
                </a:lnTo>
                <a:lnTo>
                  <a:pt x="0" y="401"/>
                </a:lnTo>
                <a:close/>
                <a:moveTo>
                  <a:pt x="716" y="199"/>
                </a:moveTo>
                <a:lnTo>
                  <a:pt x="728" y="199"/>
                </a:lnTo>
                <a:lnTo>
                  <a:pt x="738" y="197"/>
                </a:lnTo>
                <a:lnTo>
                  <a:pt x="748" y="196"/>
                </a:lnTo>
                <a:lnTo>
                  <a:pt x="758" y="193"/>
                </a:lnTo>
                <a:lnTo>
                  <a:pt x="766" y="190"/>
                </a:lnTo>
                <a:lnTo>
                  <a:pt x="773" y="187"/>
                </a:lnTo>
                <a:lnTo>
                  <a:pt x="780" y="183"/>
                </a:lnTo>
                <a:lnTo>
                  <a:pt x="786" y="177"/>
                </a:lnTo>
                <a:lnTo>
                  <a:pt x="790" y="172"/>
                </a:lnTo>
                <a:lnTo>
                  <a:pt x="795" y="164"/>
                </a:lnTo>
                <a:lnTo>
                  <a:pt x="798" y="157"/>
                </a:lnTo>
                <a:lnTo>
                  <a:pt x="801" y="149"/>
                </a:lnTo>
                <a:lnTo>
                  <a:pt x="803" y="140"/>
                </a:lnTo>
                <a:lnTo>
                  <a:pt x="805" y="130"/>
                </a:lnTo>
                <a:lnTo>
                  <a:pt x="806" y="120"/>
                </a:lnTo>
                <a:lnTo>
                  <a:pt x="806" y="109"/>
                </a:lnTo>
                <a:lnTo>
                  <a:pt x="806" y="99"/>
                </a:lnTo>
                <a:lnTo>
                  <a:pt x="805" y="91"/>
                </a:lnTo>
                <a:lnTo>
                  <a:pt x="803" y="82"/>
                </a:lnTo>
                <a:lnTo>
                  <a:pt x="802" y="75"/>
                </a:lnTo>
                <a:lnTo>
                  <a:pt x="799" y="68"/>
                </a:lnTo>
                <a:lnTo>
                  <a:pt x="796" y="62"/>
                </a:lnTo>
                <a:lnTo>
                  <a:pt x="793" y="57"/>
                </a:lnTo>
                <a:lnTo>
                  <a:pt x="789" y="51"/>
                </a:lnTo>
                <a:lnTo>
                  <a:pt x="785" y="47"/>
                </a:lnTo>
                <a:lnTo>
                  <a:pt x="779" y="42"/>
                </a:lnTo>
                <a:lnTo>
                  <a:pt x="773" y="40"/>
                </a:lnTo>
                <a:lnTo>
                  <a:pt x="767" y="37"/>
                </a:lnTo>
                <a:lnTo>
                  <a:pt x="760" y="34"/>
                </a:lnTo>
                <a:lnTo>
                  <a:pt x="753" y="33"/>
                </a:lnTo>
                <a:lnTo>
                  <a:pt x="745" y="31"/>
                </a:lnTo>
                <a:lnTo>
                  <a:pt x="737" y="31"/>
                </a:lnTo>
                <a:lnTo>
                  <a:pt x="734" y="31"/>
                </a:lnTo>
                <a:lnTo>
                  <a:pt x="729" y="31"/>
                </a:lnTo>
                <a:lnTo>
                  <a:pt x="725" y="33"/>
                </a:lnTo>
                <a:lnTo>
                  <a:pt x="719" y="33"/>
                </a:lnTo>
                <a:lnTo>
                  <a:pt x="718" y="33"/>
                </a:lnTo>
                <a:lnTo>
                  <a:pt x="716" y="33"/>
                </a:lnTo>
                <a:lnTo>
                  <a:pt x="716" y="41"/>
                </a:lnTo>
                <a:lnTo>
                  <a:pt x="716" y="50"/>
                </a:lnTo>
                <a:lnTo>
                  <a:pt x="716" y="58"/>
                </a:lnTo>
                <a:lnTo>
                  <a:pt x="716" y="67"/>
                </a:lnTo>
                <a:lnTo>
                  <a:pt x="716" y="74"/>
                </a:lnTo>
                <a:lnTo>
                  <a:pt x="716" y="82"/>
                </a:lnTo>
                <a:lnTo>
                  <a:pt x="716" y="91"/>
                </a:lnTo>
                <a:lnTo>
                  <a:pt x="716" y="99"/>
                </a:lnTo>
                <a:lnTo>
                  <a:pt x="716" y="199"/>
                </a:lnTo>
                <a:close/>
                <a:moveTo>
                  <a:pt x="632" y="401"/>
                </a:moveTo>
                <a:lnTo>
                  <a:pt x="632" y="391"/>
                </a:lnTo>
                <a:lnTo>
                  <a:pt x="632" y="381"/>
                </a:lnTo>
                <a:lnTo>
                  <a:pt x="632" y="370"/>
                </a:lnTo>
                <a:lnTo>
                  <a:pt x="632" y="360"/>
                </a:lnTo>
                <a:lnTo>
                  <a:pt x="632" y="349"/>
                </a:lnTo>
                <a:lnTo>
                  <a:pt x="632" y="338"/>
                </a:lnTo>
                <a:lnTo>
                  <a:pt x="632" y="326"/>
                </a:lnTo>
                <a:lnTo>
                  <a:pt x="632" y="315"/>
                </a:lnTo>
                <a:lnTo>
                  <a:pt x="632" y="303"/>
                </a:lnTo>
                <a:lnTo>
                  <a:pt x="632" y="291"/>
                </a:lnTo>
                <a:lnTo>
                  <a:pt x="632" y="277"/>
                </a:lnTo>
                <a:lnTo>
                  <a:pt x="632" y="262"/>
                </a:lnTo>
                <a:lnTo>
                  <a:pt x="632" y="248"/>
                </a:lnTo>
                <a:lnTo>
                  <a:pt x="632" y="233"/>
                </a:lnTo>
                <a:lnTo>
                  <a:pt x="632" y="217"/>
                </a:lnTo>
                <a:lnTo>
                  <a:pt x="632" y="201"/>
                </a:lnTo>
                <a:lnTo>
                  <a:pt x="632" y="186"/>
                </a:lnTo>
                <a:lnTo>
                  <a:pt x="632" y="172"/>
                </a:lnTo>
                <a:lnTo>
                  <a:pt x="632" y="156"/>
                </a:lnTo>
                <a:lnTo>
                  <a:pt x="632" y="142"/>
                </a:lnTo>
                <a:lnTo>
                  <a:pt x="632" y="128"/>
                </a:lnTo>
                <a:lnTo>
                  <a:pt x="632" y="115"/>
                </a:lnTo>
                <a:lnTo>
                  <a:pt x="632" y="102"/>
                </a:lnTo>
                <a:lnTo>
                  <a:pt x="632" y="89"/>
                </a:lnTo>
                <a:lnTo>
                  <a:pt x="632" y="77"/>
                </a:lnTo>
                <a:lnTo>
                  <a:pt x="632" y="65"/>
                </a:lnTo>
                <a:lnTo>
                  <a:pt x="632" y="54"/>
                </a:lnTo>
                <a:lnTo>
                  <a:pt x="632" y="42"/>
                </a:lnTo>
                <a:lnTo>
                  <a:pt x="632" y="31"/>
                </a:lnTo>
                <a:lnTo>
                  <a:pt x="632" y="21"/>
                </a:lnTo>
                <a:lnTo>
                  <a:pt x="632" y="10"/>
                </a:lnTo>
                <a:lnTo>
                  <a:pt x="632" y="0"/>
                </a:lnTo>
                <a:lnTo>
                  <a:pt x="638" y="0"/>
                </a:lnTo>
                <a:lnTo>
                  <a:pt x="642" y="0"/>
                </a:lnTo>
                <a:lnTo>
                  <a:pt x="648" y="0"/>
                </a:lnTo>
                <a:lnTo>
                  <a:pt x="652" y="0"/>
                </a:lnTo>
                <a:lnTo>
                  <a:pt x="658" y="0"/>
                </a:lnTo>
                <a:lnTo>
                  <a:pt x="662" y="0"/>
                </a:lnTo>
                <a:lnTo>
                  <a:pt x="668" y="0"/>
                </a:lnTo>
                <a:lnTo>
                  <a:pt x="673" y="0"/>
                </a:lnTo>
                <a:lnTo>
                  <a:pt x="676" y="0"/>
                </a:lnTo>
                <a:lnTo>
                  <a:pt x="680" y="0"/>
                </a:lnTo>
                <a:lnTo>
                  <a:pt x="684" y="0"/>
                </a:lnTo>
                <a:lnTo>
                  <a:pt x="690" y="0"/>
                </a:lnTo>
                <a:lnTo>
                  <a:pt x="696" y="0"/>
                </a:lnTo>
                <a:lnTo>
                  <a:pt x="703" y="0"/>
                </a:lnTo>
                <a:lnTo>
                  <a:pt x="710" y="0"/>
                </a:lnTo>
                <a:lnTo>
                  <a:pt x="718" y="0"/>
                </a:lnTo>
                <a:lnTo>
                  <a:pt x="726" y="0"/>
                </a:lnTo>
                <a:lnTo>
                  <a:pt x="734" y="0"/>
                </a:lnTo>
                <a:lnTo>
                  <a:pt x="741" y="0"/>
                </a:lnTo>
                <a:lnTo>
                  <a:pt x="748" y="0"/>
                </a:lnTo>
                <a:lnTo>
                  <a:pt x="754" y="0"/>
                </a:lnTo>
                <a:lnTo>
                  <a:pt x="761" y="0"/>
                </a:lnTo>
                <a:lnTo>
                  <a:pt x="766" y="0"/>
                </a:lnTo>
                <a:lnTo>
                  <a:pt x="771" y="0"/>
                </a:lnTo>
                <a:lnTo>
                  <a:pt x="789" y="0"/>
                </a:lnTo>
                <a:lnTo>
                  <a:pt x="803" y="1"/>
                </a:lnTo>
                <a:lnTo>
                  <a:pt x="819" y="4"/>
                </a:lnTo>
                <a:lnTo>
                  <a:pt x="833" y="6"/>
                </a:lnTo>
                <a:lnTo>
                  <a:pt x="844" y="10"/>
                </a:lnTo>
                <a:lnTo>
                  <a:pt x="856" y="14"/>
                </a:lnTo>
                <a:lnTo>
                  <a:pt x="865" y="20"/>
                </a:lnTo>
                <a:lnTo>
                  <a:pt x="873" y="25"/>
                </a:lnTo>
                <a:lnTo>
                  <a:pt x="880" y="33"/>
                </a:lnTo>
                <a:lnTo>
                  <a:pt x="888" y="40"/>
                </a:lnTo>
                <a:lnTo>
                  <a:pt x="894" y="48"/>
                </a:lnTo>
                <a:lnTo>
                  <a:pt x="898" y="58"/>
                </a:lnTo>
                <a:lnTo>
                  <a:pt x="902" y="69"/>
                </a:lnTo>
                <a:lnTo>
                  <a:pt x="905" y="81"/>
                </a:lnTo>
                <a:lnTo>
                  <a:pt x="907" y="94"/>
                </a:lnTo>
                <a:lnTo>
                  <a:pt x="907" y="106"/>
                </a:lnTo>
                <a:lnTo>
                  <a:pt x="907" y="122"/>
                </a:lnTo>
                <a:lnTo>
                  <a:pt x="904" y="136"/>
                </a:lnTo>
                <a:lnTo>
                  <a:pt x="901" y="149"/>
                </a:lnTo>
                <a:lnTo>
                  <a:pt x="896" y="162"/>
                </a:lnTo>
                <a:lnTo>
                  <a:pt x="891" y="173"/>
                </a:lnTo>
                <a:lnTo>
                  <a:pt x="883" y="183"/>
                </a:lnTo>
                <a:lnTo>
                  <a:pt x="875" y="191"/>
                </a:lnTo>
                <a:lnTo>
                  <a:pt x="865" y="200"/>
                </a:lnTo>
                <a:lnTo>
                  <a:pt x="853" y="207"/>
                </a:lnTo>
                <a:lnTo>
                  <a:pt x="841" y="213"/>
                </a:lnTo>
                <a:lnTo>
                  <a:pt x="827" y="218"/>
                </a:lnTo>
                <a:lnTo>
                  <a:pt x="812" y="223"/>
                </a:lnTo>
                <a:lnTo>
                  <a:pt x="796" y="225"/>
                </a:lnTo>
                <a:lnTo>
                  <a:pt x="777" y="228"/>
                </a:lnTo>
                <a:lnTo>
                  <a:pt x="758" y="230"/>
                </a:lnTo>
                <a:lnTo>
                  <a:pt x="738" y="230"/>
                </a:lnTo>
                <a:lnTo>
                  <a:pt x="735" y="230"/>
                </a:lnTo>
                <a:lnTo>
                  <a:pt x="732" y="230"/>
                </a:lnTo>
                <a:lnTo>
                  <a:pt x="729" y="230"/>
                </a:lnTo>
                <a:lnTo>
                  <a:pt x="726" y="230"/>
                </a:lnTo>
                <a:lnTo>
                  <a:pt x="724" y="230"/>
                </a:lnTo>
                <a:lnTo>
                  <a:pt x="721" y="230"/>
                </a:lnTo>
                <a:lnTo>
                  <a:pt x="719" y="230"/>
                </a:lnTo>
                <a:lnTo>
                  <a:pt x="716" y="230"/>
                </a:lnTo>
                <a:lnTo>
                  <a:pt x="716" y="316"/>
                </a:lnTo>
                <a:lnTo>
                  <a:pt x="716" y="321"/>
                </a:lnTo>
                <a:lnTo>
                  <a:pt x="716" y="326"/>
                </a:lnTo>
                <a:lnTo>
                  <a:pt x="716" y="333"/>
                </a:lnTo>
                <a:lnTo>
                  <a:pt x="716" y="342"/>
                </a:lnTo>
                <a:lnTo>
                  <a:pt x="716" y="347"/>
                </a:lnTo>
                <a:lnTo>
                  <a:pt x="716" y="353"/>
                </a:lnTo>
                <a:lnTo>
                  <a:pt x="716" y="359"/>
                </a:lnTo>
                <a:lnTo>
                  <a:pt x="716" y="366"/>
                </a:lnTo>
                <a:lnTo>
                  <a:pt x="716" y="374"/>
                </a:lnTo>
                <a:lnTo>
                  <a:pt x="716" y="383"/>
                </a:lnTo>
                <a:lnTo>
                  <a:pt x="716" y="391"/>
                </a:lnTo>
                <a:lnTo>
                  <a:pt x="716" y="401"/>
                </a:lnTo>
                <a:lnTo>
                  <a:pt x="710" y="401"/>
                </a:lnTo>
                <a:lnTo>
                  <a:pt x="706" y="401"/>
                </a:lnTo>
                <a:lnTo>
                  <a:pt x="700" y="401"/>
                </a:lnTo>
                <a:lnTo>
                  <a:pt x="694" y="401"/>
                </a:lnTo>
                <a:lnTo>
                  <a:pt x="689" y="401"/>
                </a:lnTo>
                <a:lnTo>
                  <a:pt x="684" y="401"/>
                </a:lnTo>
                <a:lnTo>
                  <a:pt x="678" y="401"/>
                </a:lnTo>
                <a:lnTo>
                  <a:pt x="674" y="401"/>
                </a:lnTo>
                <a:lnTo>
                  <a:pt x="668" y="401"/>
                </a:lnTo>
                <a:lnTo>
                  <a:pt x="664" y="401"/>
                </a:lnTo>
                <a:lnTo>
                  <a:pt x="658" y="401"/>
                </a:lnTo>
                <a:lnTo>
                  <a:pt x="654" y="401"/>
                </a:lnTo>
                <a:lnTo>
                  <a:pt x="648" y="401"/>
                </a:lnTo>
                <a:lnTo>
                  <a:pt x="644" y="401"/>
                </a:lnTo>
                <a:lnTo>
                  <a:pt x="638" y="401"/>
                </a:lnTo>
                <a:lnTo>
                  <a:pt x="632" y="401"/>
                </a:lnTo>
                <a:close/>
                <a:moveTo>
                  <a:pt x="1056" y="193"/>
                </a:moveTo>
                <a:lnTo>
                  <a:pt x="1056" y="193"/>
                </a:lnTo>
                <a:lnTo>
                  <a:pt x="1068" y="193"/>
                </a:lnTo>
                <a:lnTo>
                  <a:pt x="1080" y="191"/>
                </a:lnTo>
                <a:lnTo>
                  <a:pt x="1090" y="190"/>
                </a:lnTo>
                <a:lnTo>
                  <a:pt x="1100" y="189"/>
                </a:lnTo>
                <a:lnTo>
                  <a:pt x="1109" y="186"/>
                </a:lnTo>
                <a:lnTo>
                  <a:pt x="1116" y="181"/>
                </a:lnTo>
                <a:lnTo>
                  <a:pt x="1123" y="177"/>
                </a:lnTo>
                <a:lnTo>
                  <a:pt x="1129" y="173"/>
                </a:lnTo>
                <a:lnTo>
                  <a:pt x="1135" y="167"/>
                </a:lnTo>
                <a:lnTo>
                  <a:pt x="1139" y="160"/>
                </a:lnTo>
                <a:lnTo>
                  <a:pt x="1142" y="153"/>
                </a:lnTo>
                <a:lnTo>
                  <a:pt x="1146" y="146"/>
                </a:lnTo>
                <a:lnTo>
                  <a:pt x="1149" y="136"/>
                </a:lnTo>
                <a:lnTo>
                  <a:pt x="1151" y="128"/>
                </a:lnTo>
                <a:lnTo>
                  <a:pt x="1152" y="118"/>
                </a:lnTo>
                <a:lnTo>
                  <a:pt x="1152" y="106"/>
                </a:lnTo>
                <a:lnTo>
                  <a:pt x="1152" y="96"/>
                </a:lnTo>
                <a:lnTo>
                  <a:pt x="1151" y="88"/>
                </a:lnTo>
                <a:lnTo>
                  <a:pt x="1149" y="81"/>
                </a:lnTo>
                <a:lnTo>
                  <a:pt x="1146" y="72"/>
                </a:lnTo>
                <a:lnTo>
                  <a:pt x="1144" y="65"/>
                </a:lnTo>
                <a:lnTo>
                  <a:pt x="1141" y="60"/>
                </a:lnTo>
                <a:lnTo>
                  <a:pt x="1136" y="54"/>
                </a:lnTo>
                <a:lnTo>
                  <a:pt x="1132" y="50"/>
                </a:lnTo>
                <a:lnTo>
                  <a:pt x="1126" y="45"/>
                </a:lnTo>
                <a:lnTo>
                  <a:pt x="1120" y="42"/>
                </a:lnTo>
                <a:lnTo>
                  <a:pt x="1114" y="38"/>
                </a:lnTo>
                <a:lnTo>
                  <a:pt x="1107" y="35"/>
                </a:lnTo>
                <a:lnTo>
                  <a:pt x="1099" y="34"/>
                </a:lnTo>
                <a:lnTo>
                  <a:pt x="1090" y="33"/>
                </a:lnTo>
                <a:lnTo>
                  <a:pt x="1080" y="31"/>
                </a:lnTo>
                <a:lnTo>
                  <a:pt x="1069" y="31"/>
                </a:lnTo>
                <a:lnTo>
                  <a:pt x="1068" y="31"/>
                </a:lnTo>
                <a:lnTo>
                  <a:pt x="1067" y="31"/>
                </a:lnTo>
                <a:lnTo>
                  <a:pt x="1065" y="33"/>
                </a:lnTo>
                <a:lnTo>
                  <a:pt x="1064" y="33"/>
                </a:lnTo>
                <a:lnTo>
                  <a:pt x="1062" y="33"/>
                </a:lnTo>
                <a:lnTo>
                  <a:pt x="1059" y="33"/>
                </a:lnTo>
                <a:lnTo>
                  <a:pt x="1058" y="33"/>
                </a:lnTo>
                <a:lnTo>
                  <a:pt x="1056" y="33"/>
                </a:lnTo>
                <a:lnTo>
                  <a:pt x="1056" y="41"/>
                </a:lnTo>
                <a:lnTo>
                  <a:pt x="1056" y="51"/>
                </a:lnTo>
                <a:lnTo>
                  <a:pt x="1056" y="60"/>
                </a:lnTo>
                <a:lnTo>
                  <a:pt x="1056" y="69"/>
                </a:lnTo>
                <a:lnTo>
                  <a:pt x="1056" y="78"/>
                </a:lnTo>
                <a:lnTo>
                  <a:pt x="1056" y="86"/>
                </a:lnTo>
                <a:lnTo>
                  <a:pt x="1056" y="96"/>
                </a:lnTo>
                <a:lnTo>
                  <a:pt x="1056" y="105"/>
                </a:lnTo>
                <a:lnTo>
                  <a:pt x="1056" y="193"/>
                </a:lnTo>
                <a:close/>
                <a:moveTo>
                  <a:pt x="972" y="401"/>
                </a:moveTo>
                <a:lnTo>
                  <a:pt x="972" y="391"/>
                </a:lnTo>
                <a:lnTo>
                  <a:pt x="972" y="380"/>
                </a:lnTo>
                <a:lnTo>
                  <a:pt x="972" y="370"/>
                </a:lnTo>
                <a:lnTo>
                  <a:pt x="972" y="359"/>
                </a:lnTo>
                <a:lnTo>
                  <a:pt x="972" y="347"/>
                </a:lnTo>
                <a:lnTo>
                  <a:pt x="972" y="336"/>
                </a:lnTo>
                <a:lnTo>
                  <a:pt x="972" y="325"/>
                </a:lnTo>
                <a:lnTo>
                  <a:pt x="972" y="313"/>
                </a:lnTo>
                <a:lnTo>
                  <a:pt x="972" y="302"/>
                </a:lnTo>
                <a:lnTo>
                  <a:pt x="972" y="289"/>
                </a:lnTo>
                <a:lnTo>
                  <a:pt x="972" y="277"/>
                </a:lnTo>
                <a:lnTo>
                  <a:pt x="972" y="262"/>
                </a:lnTo>
                <a:lnTo>
                  <a:pt x="972" y="248"/>
                </a:lnTo>
                <a:lnTo>
                  <a:pt x="972" y="233"/>
                </a:lnTo>
                <a:lnTo>
                  <a:pt x="972" y="217"/>
                </a:lnTo>
                <a:lnTo>
                  <a:pt x="972" y="201"/>
                </a:lnTo>
                <a:lnTo>
                  <a:pt x="972" y="186"/>
                </a:lnTo>
                <a:lnTo>
                  <a:pt x="972" y="172"/>
                </a:lnTo>
                <a:lnTo>
                  <a:pt x="972" y="156"/>
                </a:lnTo>
                <a:lnTo>
                  <a:pt x="972" y="142"/>
                </a:lnTo>
                <a:lnTo>
                  <a:pt x="972" y="129"/>
                </a:lnTo>
                <a:lnTo>
                  <a:pt x="972" y="115"/>
                </a:lnTo>
                <a:lnTo>
                  <a:pt x="972" y="102"/>
                </a:lnTo>
                <a:lnTo>
                  <a:pt x="972" y="91"/>
                </a:lnTo>
                <a:lnTo>
                  <a:pt x="972" y="78"/>
                </a:lnTo>
                <a:lnTo>
                  <a:pt x="972" y="67"/>
                </a:lnTo>
                <a:lnTo>
                  <a:pt x="972" y="55"/>
                </a:lnTo>
                <a:lnTo>
                  <a:pt x="972" y="42"/>
                </a:lnTo>
                <a:lnTo>
                  <a:pt x="972" y="33"/>
                </a:lnTo>
                <a:lnTo>
                  <a:pt x="972" y="21"/>
                </a:lnTo>
                <a:lnTo>
                  <a:pt x="972" y="10"/>
                </a:lnTo>
                <a:lnTo>
                  <a:pt x="972" y="0"/>
                </a:lnTo>
                <a:lnTo>
                  <a:pt x="976" y="0"/>
                </a:lnTo>
                <a:lnTo>
                  <a:pt x="981" y="0"/>
                </a:lnTo>
                <a:lnTo>
                  <a:pt x="984" y="0"/>
                </a:lnTo>
                <a:lnTo>
                  <a:pt x="988" y="0"/>
                </a:lnTo>
                <a:lnTo>
                  <a:pt x="992" y="0"/>
                </a:lnTo>
                <a:lnTo>
                  <a:pt x="997" y="0"/>
                </a:lnTo>
                <a:lnTo>
                  <a:pt x="1000" y="0"/>
                </a:lnTo>
                <a:lnTo>
                  <a:pt x="1004" y="0"/>
                </a:lnTo>
                <a:lnTo>
                  <a:pt x="1007" y="0"/>
                </a:lnTo>
                <a:lnTo>
                  <a:pt x="1014" y="0"/>
                </a:lnTo>
                <a:lnTo>
                  <a:pt x="1026" y="0"/>
                </a:lnTo>
                <a:lnTo>
                  <a:pt x="1042" y="0"/>
                </a:lnTo>
                <a:lnTo>
                  <a:pt x="1051" y="0"/>
                </a:lnTo>
                <a:lnTo>
                  <a:pt x="1059" y="0"/>
                </a:lnTo>
                <a:lnTo>
                  <a:pt x="1068" y="0"/>
                </a:lnTo>
                <a:lnTo>
                  <a:pt x="1075" y="0"/>
                </a:lnTo>
                <a:lnTo>
                  <a:pt x="1084" y="0"/>
                </a:lnTo>
                <a:lnTo>
                  <a:pt x="1093" y="0"/>
                </a:lnTo>
                <a:lnTo>
                  <a:pt x="1100" y="0"/>
                </a:lnTo>
                <a:lnTo>
                  <a:pt x="1109" y="0"/>
                </a:lnTo>
                <a:lnTo>
                  <a:pt x="1126" y="0"/>
                </a:lnTo>
                <a:lnTo>
                  <a:pt x="1142" y="1"/>
                </a:lnTo>
                <a:lnTo>
                  <a:pt x="1158" y="3"/>
                </a:lnTo>
                <a:lnTo>
                  <a:pt x="1171" y="6"/>
                </a:lnTo>
                <a:lnTo>
                  <a:pt x="1184" y="8"/>
                </a:lnTo>
                <a:lnTo>
                  <a:pt x="1196" y="13"/>
                </a:lnTo>
                <a:lnTo>
                  <a:pt x="1208" y="18"/>
                </a:lnTo>
                <a:lnTo>
                  <a:pt x="1216" y="24"/>
                </a:lnTo>
                <a:lnTo>
                  <a:pt x="1225" y="31"/>
                </a:lnTo>
                <a:lnTo>
                  <a:pt x="1232" y="38"/>
                </a:lnTo>
                <a:lnTo>
                  <a:pt x="1238" y="47"/>
                </a:lnTo>
                <a:lnTo>
                  <a:pt x="1242" y="55"/>
                </a:lnTo>
                <a:lnTo>
                  <a:pt x="1247" y="67"/>
                </a:lnTo>
                <a:lnTo>
                  <a:pt x="1250" y="77"/>
                </a:lnTo>
                <a:lnTo>
                  <a:pt x="1251" y="88"/>
                </a:lnTo>
                <a:lnTo>
                  <a:pt x="1251" y="101"/>
                </a:lnTo>
                <a:lnTo>
                  <a:pt x="1251" y="111"/>
                </a:lnTo>
                <a:lnTo>
                  <a:pt x="1250" y="120"/>
                </a:lnTo>
                <a:lnTo>
                  <a:pt x="1248" y="129"/>
                </a:lnTo>
                <a:lnTo>
                  <a:pt x="1245" y="138"/>
                </a:lnTo>
                <a:lnTo>
                  <a:pt x="1241" y="146"/>
                </a:lnTo>
                <a:lnTo>
                  <a:pt x="1237" y="153"/>
                </a:lnTo>
                <a:lnTo>
                  <a:pt x="1232" y="160"/>
                </a:lnTo>
                <a:lnTo>
                  <a:pt x="1226" y="167"/>
                </a:lnTo>
                <a:lnTo>
                  <a:pt x="1221" y="173"/>
                </a:lnTo>
                <a:lnTo>
                  <a:pt x="1212" y="179"/>
                </a:lnTo>
                <a:lnTo>
                  <a:pt x="1205" y="184"/>
                </a:lnTo>
                <a:lnTo>
                  <a:pt x="1196" y="190"/>
                </a:lnTo>
                <a:lnTo>
                  <a:pt x="1186" y="194"/>
                </a:lnTo>
                <a:lnTo>
                  <a:pt x="1176" y="199"/>
                </a:lnTo>
                <a:lnTo>
                  <a:pt x="1164" y="203"/>
                </a:lnTo>
                <a:lnTo>
                  <a:pt x="1152" y="206"/>
                </a:lnTo>
                <a:lnTo>
                  <a:pt x="1289" y="401"/>
                </a:lnTo>
                <a:lnTo>
                  <a:pt x="1282" y="401"/>
                </a:lnTo>
                <a:lnTo>
                  <a:pt x="1274" y="401"/>
                </a:lnTo>
                <a:lnTo>
                  <a:pt x="1267" y="401"/>
                </a:lnTo>
                <a:lnTo>
                  <a:pt x="1260" y="401"/>
                </a:lnTo>
                <a:lnTo>
                  <a:pt x="1254" y="401"/>
                </a:lnTo>
                <a:lnTo>
                  <a:pt x="1247" y="401"/>
                </a:lnTo>
                <a:lnTo>
                  <a:pt x="1241" y="401"/>
                </a:lnTo>
                <a:lnTo>
                  <a:pt x="1234" y="401"/>
                </a:lnTo>
                <a:lnTo>
                  <a:pt x="1228" y="401"/>
                </a:lnTo>
                <a:lnTo>
                  <a:pt x="1221" y="401"/>
                </a:lnTo>
                <a:lnTo>
                  <a:pt x="1215" y="401"/>
                </a:lnTo>
                <a:lnTo>
                  <a:pt x="1208" y="401"/>
                </a:lnTo>
                <a:lnTo>
                  <a:pt x="1200" y="401"/>
                </a:lnTo>
                <a:lnTo>
                  <a:pt x="1193" y="401"/>
                </a:lnTo>
                <a:lnTo>
                  <a:pt x="1186" y="401"/>
                </a:lnTo>
                <a:lnTo>
                  <a:pt x="1178" y="401"/>
                </a:lnTo>
                <a:lnTo>
                  <a:pt x="1171" y="390"/>
                </a:lnTo>
                <a:lnTo>
                  <a:pt x="1165" y="379"/>
                </a:lnTo>
                <a:lnTo>
                  <a:pt x="1158" y="367"/>
                </a:lnTo>
                <a:lnTo>
                  <a:pt x="1151" y="356"/>
                </a:lnTo>
                <a:lnTo>
                  <a:pt x="1144" y="345"/>
                </a:lnTo>
                <a:lnTo>
                  <a:pt x="1136" y="332"/>
                </a:lnTo>
                <a:lnTo>
                  <a:pt x="1129" y="321"/>
                </a:lnTo>
                <a:lnTo>
                  <a:pt x="1122" y="309"/>
                </a:lnTo>
                <a:lnTo>
                  <a:pt x="1114" y="298"/>
                </a:lnTo>
                <a:lnTo>
                  <a:pt x="1106" y="285"/>
                </a:lnTo>
                <a:lnTo>
                  <a:pt x="1099" y="274"/>
                </a:lnTo>
                <a:lnTo>
                  <a:pt x="1090" y="261"/>
                </a:lnTo>
                <a:lnTo>
                  <a:pt x="1083" y="250"/>
                </a:lnTo>
                <a:lnTo>
                  <a:pt x="1074" y="237"/>
                </a:lnTo>
                <a:lnTo>
                  <a:pt x="1065" y="224"/>
                </a:lnTo>
                <a:lnTo>
                  <a:pt x="1056" y="211"/>
                </a:lnTo>
                <a:lnTo>
                  <a:pt x="1056" y="292"/>
                </a:lnTo>
                <a:lnTo>
                  <a:pt x="1056" y="298"/>
                </a:lnTo>
                <a:lnTo>
                  <a:pt x="1056" y="305"/>
                </a:lnTo>
                <a:lnTo>
                  <a:pt x="1056" y="311"/>
                </a:lnTo>
                <a:lnTo>
                  <a:pt x="1056" y="318"/>
                </a:lnTo>
                <a:lnTo>
                  <a:pt x="1056" y="323"/>
                </a:lnTo>
                <a:lnTo>
                  <a:pt x="1056" y="330"/>
                </a:lnTo>
                <a:lnTo>
                  <a:pt x="1056" y="336"/>
                </a:lnTo>
                <a:lnTo>
                  <a:pt x="1056" y="343"/>
                </a:lnTo>
                <a:lnTo>
                  <a:pt x="1056" y="350"/>
                </a:lnTo>
                <a:lnTo>
                  <a:pt x="1056" y="357"/>
                </a:lnTo>
                <a:lnTo>
                  <a:pt x="1056" y="364"/>
                </a:lnTo>
                <a:lnTo>
                  <a:pt x="1056" y="372"/>
                </a:lnTo>
                <a:lnTo>
                  <a:pt x="1056" y="379"/>
                </a:lnTo>
                <a:lnTo>
                  <a:pt x="1056" y="387"/>
                </a:lnTo>
                <a:lnTo>
                  <a:pt x="1056" y="394"/>
                </a:lnTo>
                <a:lnTo>
                  <a:pt x="1056" y="401"/>
                </a:lnTo>
                <a:lnTo>
                  <a:pt x="1051" y="401"/>
                </a:lnTo>
                <a:lnTo>
                  <a:pt x="1046" y="401"/>
                </a:lnTo>
                <a:lnTo>
                  <a:pt x="1040" y="401"/>
                </a:lnTo>
                <a:lnTo>
                  <a:pt x="1036" y="401"/>
                </a:lnTo>
                <a:lnTo>
                  <a:pt x="1030" y="401"/>
                </a:lnTo>
                <a:lnTo>
                  <a:pt x="1026" y="401"/>
                </a:lnTo>
                <a:lnTo>
                  <a:pt x="1020" y="401"/>
                </a:lnTo>
                <a:lnTo>
                  <a:pt x="1016" y="401"/>
                </a:lnTo>
                <a:lnTo>
                  <a:pt x="1010" y="401"/>
                </a:lnTo>
                <a:lnTo>
                  <a:pt x="1005" y="401"/>
                </a:lnTo>
                <a:lnTo>
                  <a:pt x="1001" y="401"/>
                </a:lnTo>
                <a:lnTo>
                  <a:pt x="995" y="401"/>
                </a:lnTo>
                <a:lnTo>
                  <a:pt x="990" y="401"/>
                </a:lnTo>
                <a:lnTo>
                  <a:pt x="984" y="401"/>
                </a:lnTo>
                <a:lnTo>
                  <a:pt x="978" y="401"/>
                </a:lnTo>
                <a:lnTo>
                  <a:pt x="972" y="40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5">
            <a:extLst>
              <a:ext uri="{FF2B5EF4-FFF2-40B4-BE49-F238E27FC236}">
                <a16:creationId xmlns:a16="http://schemas.microsoft.com/office/drawing/2014/main" id="{2477534A-14A1-37C6-44E4-64FBB3AACC26}"/>
              </a:ext>
            </a:extLst>
          </xdr:cNvPr>
          <xdr:cNvSpPr>
            <a:spLocks noChangeAspect="1" noEditPoints="1"/>
          </xdr:cNvSpPr>
        </xdr:nvSpPr>
        <xdr:spPr bwMode="auto">
          <a:xfrm>
            <a:off x="9805" y="9899"/>
            <a:ext cx="685" cy="254"/>
          </a:xfrm>
          <a:custGeom>
            <a:avLst/>
            <a:gdLst>
              <a:gd name="T0" fmla="*/ 20 w 1369"/>
              <a:gd name="T1" fmla="*/ 46 h 508"/>
              <a:gd name="T2" fmla="*/ 37 w 1369"/>
              <a:gd name="T3" fmla="*/ 47 h 508"/>
              <a:gd name="T4" fmla="*/ 45 w 1369"/>
              <a:gd name="T5" fmla="*/ 27 h 508"/>
              <a:gd name="T6" fmla="*/ 37 w 1369"/>
              <a:gd name="T7" fmla="*/ 7 h 508"/>
              <a:gd name="T8" fmla="*/ 20 w 1369"/>
              <a:gd name="T9" fmla="*/ 8 h 508"/>
              <a:gd name="T10" fmla="*/ 0 w 1369"/>
              <a:gd name="T11" fmla="*/ 28 h 508"/>
              <a:gd name="T12" fmla="*/ 15 w 1369"/>
              <a:gd name="T13" fmla="*/ 3 h 508"/>
              <a:gd name="T14" fmla="*/ 47 w 1369"/>
              <a:gd name="T15" fmla="*/ 4 h 508"/>
              <a:gd name="T16" fmla="*/ 58 w 1369"/>
              <a:gd name="T17" fmla="*/ 30 h 508"/>
              <a:gd name="T18" fmla="*/ 41 w 1369"/>
              <a:gd name="T19" fmla="*/ 51 h 508"/>
              <a:gd name="T20" fmla="*/ 10 w 1369"/>
              <a:gd name="T21" fmla="*/ 48 h 508"/>
              <a:gd name="T22" fmla="*/ 58 w 1369"/>
              <a:gd name="T23" fmla="*/ 61 h 508"/>
              <a:gd name="T24" fmla="*/ 67 w 1369"/>
              <a:gd name="T25" fmla="*/ 56 h 508"/>
              <a:gd name="T26" fmla="*/ 68 w 1369"/>
              <a:gd name="T27" fmla="*/ 39 h 508"/>
              <a:gd name="T28" fmla="*/ 68 w 1369"/>
              <a:gd name="T29" fmla="*/ 12 h 508"/>
              <a:gd name="T30" fmla="*/ 73 w 1369"/>
              <a:gd name="T31" fmla="*/ 2 h 508"/>
              <a:gd name="T32" fmla="*/ 79 w 1369"/>
              <a:gd name="T33" fmla="*/ 5 h 508"/>
              <a:gd name="T34" fmla="*/ 79 w 1369"/>
              <a:gd name="T35" fmla="*/ 22 h 508"/>
              <a:gd name="T36" fmla="*/ 79 w 1369"/>
              <a:gd name="T37" fmla="*/ 36 h 508"/>
              <a:gd name="T38" fmla="*/ 79 w 1369"/>
              <a:gd name="T39" fmla="*/ 47 h 508"/>
              <a:gd name="T40" fmla="*/ 75 w 1369"/>
              <a:gd name="T41" fmla="*/ 58 h 508"/>
              <a:gd name="T42" fmla="*/ 67 w 1369"/>
              <a:gd name="T43" fmla="*/ 63 h 508"/>
              <a:gd name="T44" fmla="*/ 60 w 1369"/>
              <a:gd name="T45" fmla="*/ 64 h 508"/>
              <a:gd name="T46" fmla="*/ 92 w 1369"/>
              <a:gd name="T47" fmla="*/ 47 h 508"/>
              <a:gd name="T48" fmla="*/ 92 w 1369"/>
              <a:gd name="T49" fmla="*/ 27 h 508"/>
              <a:gd name="T50" fmla="*/ 92 w 1369"/>
              <a:gd name="T51" fmla="*/ 8 h 508"/>
              <a:gd name="T52" fmla="*/ 96 w 1369"/>
              <a:gd name="T53" fmla="*/ 2 h 508"/>
              <a:gd name="T54" fmla="*/ 107 w 1369"/>
              <a:gd name="T55" fmla="*/ 2 h 508"/>
              <a:gd name="T56" fmla="*/ 116 w 1369"/>
              <a:gd name="T57" fmla="*/ 2 h 508"/>
              <a:gd name="T58" fmla="*/ 120 w 1369"/>
              <a:gd name="T59" fmla="*/ 4 h 508"/>
              <a:gd name="T60" fmla="*/ 119 w 1369"/>
              <a:gd name="T61" fmla="*/ 7 h 508"/>
              <a:gd name="T62" fmla="*/ 107 w 1369"/>
              <a:gd name="T63" fmla="*/ 7 h 508"/>
              <a:gd name="T64" fmla="*/ 103 w 1369"/>
              <a:gd name="T65" fmla="*/ 13 h 508"/>
              <a:gd name="T66" fmla="*/ 111 w 1369"/>
              <a:gd name="T67" fmla="*/ 23 h 508"/>
              <a:gd name="T68" fmla="*/ 120 w 1369"/>
              <a:gd name="T69" fmla="*/ 24 h 508"/>
              <a:gd name="T70" fmla="*/ 120 w 1369"/>
              <a:gd name="T71" fmla="*/ 28 h 508"/>
              <a:gd name="T72" fmla="*/ 108 w 1369"/>
              <a:gd name="T73" fmla="*/ 28 h 508"/>
              <a:gd name="T74" fmla="*/ 103 w 1369"/>
              <a:gd name="T75" fmla="*/ 40 h 508"/>
              <a:gd name="T76" fmla="*/ 105 w 1369"/>
              <a:gd name="T77" fmla="*/ 47 h 508"/>
              <a:gd name="T78" fmla="*/ 117 w 1369"/>
              <a:gd name="T79" fmla="*/ 47 h 508"/>
              <a:gd name="T80" fmla="*/ 120 w 1369"/>
              <a:gd name="T81" fmla="*/ 49 h 508"/>
              <a:gd name="T82" fmla="*/ 115 w 1369"/>
              <a:gd name="T83" fmla="*/ 52 h 508"/>
              <a:gd name="T84" fmla="*/ 104 w 1369"/>
              <a:gd name="T85" fmla="*/ 52 h 508"/>
              <a:gd name="T86" fmla="*/ 95 w 1369"/>
              <a:gd name="T87" fmla="*/ 52 h 508"/>
              <a:gd name="T88" fmla="*/ 150 w 1369"/>
              <a:gd name="T89" fmla="*/ 15 h 508"/>
              <a:gd name="T90" fmla="*/ 162 w 1369"/>
              <a:gd name="T91" fmla="*/ 2 h 508"/>
              <a:gd name="T92" fmla="*/ 168 w 1369"/>
              <a:gd name="T93" fmla="*/ 2 h 508"/>
              <a:gd name="T94" fmla="*/ 160 w 1369"/>
              <a:gd name="T95" fmla="*/ 12 h 508"/>
              <a:gd name="T96" fmla="*/ 170 w 1369"/>
              <a:gd name="T97" fmla="*/ 52 h 508"/>
              <a:gd name="T98" fmla="*/ 160 w 1369"/>
              <a:gd name="T99" fmla="*/ 52 h 508"/>
              <a:gd name="T100" fmla="*/ 149 w 1369"/>
              <a:gd name="T101" fmla="*/ 41 h 508"/>
              <a:gd name="T102" fmla="*/ 141 w 1369"/>
              <a:gd name="T103" fmla="*/ 44 h 508"/>
              <a:gd name="T104" fmla="*/ 141 w 1369"/>
              <a:gd name="T105" fmla="*/ 52 h 508"/>
              <a:gd name="T106" fmla="*/ 133 w 1369"/>
              <a:gd name="T107" fmla="*/ 52 h 508"/>
              <a:gd name="T108" fmla="*/ 130 w 1369"/>
              <a:gd name="T109" fmla="*/ 42 h 508"/>
              <a:gd name="T110" fmla="*/ 130 w 1369"/>
              <a:gd name="T111" fmla="*/ 23 h 508"/>
              <a:gd name="T112" fmla="*/ 130 w 1369"/>
              <a:gd name="T113" fmla="*/ 6 h 508"/>
              <a:gd name="T114" fmla="*/ 136 w 1369"/>
              <a:gd name="T115" fmla="*/ 2 h 508"/>
              <a:gd name="T116" fmla="*/ 141 w 1369"/>
              <a:gd name="T117" fmla="*/ 4 h 508"/>
              <a:gd name="T118" fmla="*/ 141 w 1369"/>
              <a:gd name="T119" fmla="*/ 12 h 50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369" h="508">
                <a:moveTo>
                  <a:pt x="100" y="211"/>
                </a:moveTo>
                <a:lnTo>
                  <a:pt x="100" y="231"/>
                </a:lnTo>
                <a:lnTo>
                  <a:pt x="103" y="251"/>
                </a:lnTo>
                <a:lnTo>
                  <a:pt x="104" y="268"/>
                </a:lnTo>
                <a:lnTo>
                  <a:pt x="109" y="285"/>
                </a:lnTo>
                <a:lnTo>
                  <a:pt x="113" y="302"/>
                </a:lnTo>
                <a:lnTo>
                  <a:pt x="120" y="316"/>
                </a:lnTo>
                <a:lnTo>
                  <a:pt x="126" y="329"/>
                </a:lnTo>
                <a:lnTo>
                  <a:pt x="135" y="342"/>
                </a:lnTo>
                <a:lnTo>
                  <a:pt x="144" y="353"/>
                </a:lnTo>
                <a:lnTo>
                  <a:pt x="154" y="362"/>
                </a:lnTo>
                <a:lnTo>
                  <a:pt x="164" y="370"/>
                </a:lnTo>
                <a:lnTo>
                  <a:pt x="176" y="377"/>
                </a:lnTo>
                <a:lnTo>
                  <a:pt x="187" y="382"/>
                </a:lnTo>
                <a:lnTo>
                  <a:pt x="200" y="386"/>
                </a:lnTo>
                <a:lnTo>
                  <a:pt x="215" y="387"/>
                </a:lnTo>
                <a:lnTo>
                  <a:pt x="229" y="389"/>
                </a:lnTo>
                <a:lnTo>
                  <a:pt x="244" y="387"/>
                </a:lnTo>
                <a:lnTo>
                  <a:pt x="258" y="386"/>
                </a:lnTo>
                <a:lnTo>
                  <a:pt x="271" y="382"/>
                </a:lnTo>
                <a:lnTo>
                  <a:pt x="285" y="377"/>
                </a:lnTo>
                <a:lnTo>
                  <a:pt x="295" y="370"/>
                </a:lnTo>
                <a:lnTo>
                  <a:pt x="306" y="362"/>
                </a:lnTo>
                <a:lnTo>
                  <a:pt x="317" y="353"/>
                </a:lnTo>
                <a:lnTo>
                  <a:pt x="325" y="342"/>
                </a:lnTo>
                <a:lnTo>
                  <a:pt x="334" y="329"/>
                </a:lnTo>
                <a:lnTo>
                  <a:pt x="341" y="315"/>
                </a:lnTo>
                <a:lnTo>
                  <a:pt x="347" y="301"/>
                </a:lnTo>
                <a:lnTo>
                  <a:pt x="351" y="285"/>
                </a:lnTo>
                <a:lnTo>
                  <a:pt x="356" y="268"/>
                </a:lnTo>
                <a:lnTo>
                  <a:pt x="359" y="251"/>
                </a:lnTo>
                <a:lnTo>
                  <a:pt x="360" y="231"/>
                </a:lnTo>
                <a:lnTo>
                  <a:pt x="360" y="211"/>
                </a:lnTo>
                <a:lnTo>
                  <a:pt x="360" y="190"/>
                </a:lnTo>
                <a:lnTo>
                  <a:pt x="359" y="172"/>
                </a:lnTo>
                <a:lnTo>
                  <a:pt x="356" y="153"/>
                </a:lnTo>
                <a:lnTo>
                  <a:pt x="351" y="136"/>
                </a:lnTo>
                <a:lnTo>
                  <a:pt x="347" y="121"/>
                </a:lnTo>
                <a:lnTo>
                  <a:pt x="341" y="105"/>
                </a:lnTo>
                <a:lnTo>
                  <a:pt x="334" y="92"/>
                </a:lnTo>
                <a:lnTo>
                  <a:pt x="325" y="79"/>
                </a:lnTo>
                <a:lnTo>
                  <a:pt x="317" y="68"/>
                </a:lnTo>
                <a:lnTo>
                  <a:pt x="306" y="60"/>
                </a:lnTo>
                <a:lnTo>
                  <a:pt x="295" y="51"/>
                </a:lnTo>
                <a:lnTo>
                  <a:pt x="285" y="44"/>
                </a:lnTo>
                <a:lnTo>
                  <a:pt x="271" y="40"/>
                </a:lnTo>
                <a:lnTo>
                  <a:pt x="258" y="35"/>
                </a:lnTo>
                <a:lnTo>
                  <a:pt x="244" y="34"/>
                </a:lnTo>
                <a:lnTo>
                  <a:pt x="229" y="33"/>
                </a:lnTo>
                <a:lnTo>
                  <a:pt x="215" y="34"/>
                </a:lnTo>
                <a:lnTo>
                  <a:pt x="202" y="35"/>
                </a:lnTo>
                <a:lnTo>
                  <a:pt x="189" y="40"/>
                </a:lnTo>
                <a:lnTo>
                  <a:pt x="176" y="44"/>
                </a:lnTo>
                <a:lnTo>
                  <a:pt x="164" y="51"/>
                </a:lnTo>
                <a:lnTo>
                  <a:pt x="154" y="60"/>
                </a:lnTo>
                <a:lnTo>
                  <a:pt x="144" y="68"/>
                </a:lnTo>
                <a:lnTo>
                  <a:pt x="135" y="79"/>
                </a:lnTo>
                <a:lnTo>
                  <a:pt x="126" y="92"/>
                </a:lnTo>
                <a:lnTo>
                  <a:pt x="120" y="106"/>
                </a:lnTo>
                <a:lnTo>
                  <a:pt x="113" y="121"/>
                </a:lnTo>
                <a:lnTo>
                  <a:pt x="109" y="136"/>
                </a:lnTo>
                <a:lnTo>
                  <a:pt x="104" y="153"/>
                </a:lnTo>
                <a:lnTo>
                  <a:pt x="103" y="172"/>
                </a:lnTo>
                <a:lnTo>
                  <a:pt x="100" y="191"/>
                </a:lnTo>
                <a:lnTo>
                  <a:pt x="100" y="211"/>
                </a:lnTo>
                <a:close/>
                <a:moveTo>
                  <a:pt x="0" y="217"/>
                </a:moveTo>
                <a:lnTo>
                  <a:pt x="1" y="191"/>
                </a:lnTo>
                <a:lnTo>
                  <a:pt x="4" y="169"/>
                </a:lnTo>
                <a:lnTo>
                  <a:pt x="8" y="146"/>
                </a:lnTo>
                <a:lnTo>
                  <a:pt x="16" y="126"/>
                </a:lnTo>
                <a:lnTo>
                  <a:pt x="24" y="106"/>
                </a:lnTo>
                <a:lnTo>
                  <a:pt x="35" y="89"/>
                </a:lnTo>
                <a:lnTo>
                  <a:pt x="48" y="72"/>
                </a:lnTo>
                <a:lnTo>
                  <a:pt x="62" y="58"/>
                </a:lnTo>
                <a:lnTo>
                  <a:pt x="78" y="44"/>
                </a:lnTo>
                <a:lnTo>
                  <a:pt x="97" y="33"/>
                </a:lnTo>
                <a:lnTo>
                  <a:pt x="116" y="23"/>
                </a:lnTo>
                <a:lnTo>
                  <a:pt x="138" y="14"/>
                </a:lnTo>
                <a:lnTo>
                  <a:pt x="160" y="9"/>
                </a:lnTo>
                <a:lnTo>
                  <a:pt x="184" y="4"/>
                </a:lnTo>
                <a:lnTo>
                  <a:pt x="209" y="1"/>
                </a:lnTo>
                <a:lnTo>
                  <a:pt x="237" y="0"/>
                </a:lnTo>
                <a:lnTo>
                  <a:pt x="263" y="1"/>
                </a:lnTo>
                <a:lnTo>
                  <a:pt x="287" y="3"/>
                </a:lnTo>
                <a:lnTo>
                  <a:pt x="309" y="7"/>
                </a:lnTo>
                <a:lnTo>
                  <a:pt x="331" y="14"/>
                </a:lnTo>
                <a:lnTo>
                  <a:pt x="351" y="21"/>
                </a:lnTo>
                <a:lnTo>
                  <a:pt x="369" y="31"/>
                </a:lnTo>
                <a:lnTo>
                  <a:pt x="386" y="43"/>
                </a:lnTo>
                <a:lnTo>
                  <a:pt x="401" y="55"/>
                </a:lnTo>
                <a:lnTo>
                  <a:pt x="414" y="70"/>
                </a:lnTo>
                <a:lnTo>
                  <a:pt x="427" y="85"/>
                </a:lnTo>
                <a:lnTo>
                  <a:pt x="437" y="102"/>
                </a:lnTo>
                <a:lnTo>
                  <a:pt x="444" y="121"/>
                </a:lnTo>
                <a:lnTo>
                  <a:pt x="450" y="140"/>
                </a:lnTo>
                <a:lnTo>
                  <a:pt x="456" y="163"/>
                </a:lnTo>
                <a:lnTo>
                  <a:pt x="458" y="186"/>
                </a:lnTo>
                <a:lnTo>
                  <a:pt x="459" y="210"/>
                </a:lnTo>
                <a:lnTo>
                  <a:pt x="458" y="233"/>
                </a:lnTo>
                <a:lnTo>
                  <a:pt x="455" y="255"/>
                </a:lnTo>
                <a:lnTo>
                  <a:pt x="450" y="277"/>
                </a:lnTo>
                <a:lnTo>
                  <a:pt x="443" y="296"/>
                </a:lnTo>
                <a:lnTo>
                  <a:pt x="434" y="315"/>
                </a:lnTo>
                <a:lnTo>
                  <a:pt x="424" y="332"/>
                </a:lnTo>
                <a:lnTo>
                  <a:pt x="411" y="348"/>
                </a:lnTo>
                <a:lnTo>
                  <a:pt x="396" y="363"/>
                </a:lnTo>
                <a:lnTo>
                  <a:pt x="381" y="377"/>
                </a:lnTo>
                <a:lnTo>
                  <a:pt x="363" y="389"/>
                </a:lnTo>
                <a:lnTo>
                  <a:pt x="344" y="399"/>
                </a:lnTo>
                <a:lnTo>
                  <a:pt x="324" y="407"/>
                </a:lnTo>
                <a:lnTo>
                  <a:pt x="302" y="413"/>
                </a:lnTo>
                <a:lnTo>
                  <a:pt x="279" y="417"/>
                </a:lnTo>
                <a:lnTo>
                  <a:pt x="256" y="420"/>
                </a:lnTo>
                <a:lnTo>
                  <a:pt x="229" y="421"/>
                </a:lnTo>
                <a:lnTo>
                  <a:pt x="203" y="420"/>
                </a:lnTo>
                <a:lnTo>
                  <a:pt x="177" y="418"/>
                </a:lnTo>
                <a:lnTo>
                  <a:pt x="154" y="414"/>
                </a:lnTo>
                <a:lnTo>
                  <a:pt x="132" y="407"/>
                </a:lnTo>
                <a:lnTo>
                  <a:pt x="112" y="400"/>
                </a:lnTo>
                <a:lnTo>
                  <a:pt x="93" y="390"/>
                </a:lnTo>
                <a:lnTo>
                  <a:pt x="75" y="380"/>
                </a:lnTo>
                <a:lnTo>
                  <a:pt x="59" y="367"/>
                </a:lnTo>
                <a:lnTo>
                  <a:pt x="45" y="353"/>
                </a:lnTo>
                <a:lnTo>
                  <a:pt x="33" y="338"/>
                </a:lnTo>
                <a:lnTo>
                  <a:pt x="23" y="322"/>
                </a:lnTo>
                <a:lnTo>
                  <a:pt x="14" y="304"/>
                </a:lnTo>
                <a:lnTo>
                  <a:pt x="8" y="284"/>
                </a:lnTo>
                <a:lnTo>
                  <a:pt x="4" y="262"/>
                </a:lnTo>
                <a:lnTo>
                  <a:pt x="1" y="241"/>
                </a:lnTo>
                <a:lnTo>
                  <a:pt x="0" y="217"/>
                </a:lnTo>
                <a:close/>
                <a:moveTo>
                  <a:pt x="463" y="506"/>
                </a:moveTo>
                <a:lnTo>
                  <a:pt x="459" y="481"/>
                </a:lnTo>
                <a:lnTo>
                  <a:pt x="463" y="481"/>
                </a:lnTo>
                <a:lnTo>
                  <a:pt x="474" y="481"/>
                </a:lnTo>
                <a:lnTo>
                  <a:pt x="484" y="479"/>
                </a:lnTo>
                <a:lnTo>
                  <a:pt x="492" y="477"/>
                </a:lnTo>
                <a:lnTo>
                  <a:pt x="501" y="475"/>
                </a:lnTo>
                <a:lnTo>
                  <a:pt x="508" y="471"/>
                </a:lnTo>
                <a:lnTo>
                  <a:pt x="516" y="467"/>
                </a:lnTo>
                <a:lnTo>
                  <a:pt x="521" y="462"/>
                </a:lnTo>
                <a:lnTo>
                  <a:pt x="526" y="457"/>
                </a:lnTo>
                <a:lnTo>
                  <a:pt x="529" y="450"/>
                </a:lnTo>
                <a:lnTo>
                  <a:pt x="532" y="441"/>
                </a:lnTo>
                <a:lnTo>
                  <a:pt x="533" y="430"/>
                </a:lnTo>
                <a:lnTo>
                  <a:pt x="536" y="417"/>
                </a:lnTo>
                <a:lnTo>
                  <a:pt x="537" y="410"/>
                </a:lnTo>
                <a:lnTo>
                  <a:pt x="537" y="401"/>
                </a:lnTo>
                <a:lnTo>
                  <a:pt x="539" y="391"/>
                </a:lnTo>
                <a:lnTo>
                  <a:pt x="539" y="380"/>
                </a:lnTo>
                <a:lnTo>
                  <a:pt x="539" y="367"/>
                </a:lnTo>
                <a:lnTo>
                  <a:pt x="539" y="355"/>
                </a:lnTo>
                <a:lnTo>
                  <a:pt x="539" y="340"/>
                </a:lnTo>
                <a:lnTo>
                  <a:pt x="539" y="325"/>
                </a:lnTo>
                <a:lnTo>
                  <a:pt x="539" y="306"/>
                </a:lnTo>
                <a:lnTo>
                  <a:pt x="539" y="288"/>
                </a:lnTo>
                <a:lnTo>
                  <a:pt x="539" y="268"/>
                </a:lnTo>
                <a:lnTo>
                  <a:pt x="539" y="250"/>
                </a:lnTo>
                <a:lnTo>
                  <a:pt x="539" y="230"/>
                </a:lnTo>
                <a:lnTo>
                  <a:pt x="539" y="211"/>
                </a:lnTo>
                <a:lnTo>
                  <a:pt x="539" y="191"/>
                </a:lnTo>
                <a:lnTo>
                  <a:pt x="539" y="172"/>
                </a:lnTo>
                <a:lnTo>
                  <a:pt x="539" y="152"/>
                </a:lnTo>
                <a:lnTo>
                  <a:pt x="539" y="132"/>
                </a:lnTo>
                <a:lnTo>
                  <a:pt x="539" y="112"/>
                </a:lnTo>
                <a:lnTo>
                  <a:pt x="539" y="91"/>
                </a:lnTo>
                <a:lnTo>
                  <a:pt x="539" y="71"/>
                </a:lnTo>
                <a:lnTo>
                  <a:pt x="539" y="51"/>
                </a:lnTo>
                <a:lnTo>
                  <a:pt x="539" y="30"/>
                </a:lnTo>
                <a:lnTo>
                  <a:pt x="539" y="10"/>
                </a:lnTo>
                <a:lnTo>
                  <a:pt x="545" y="10"/>
                </a:lnTo>
                <a:lnTo>
                  <a:pt x="551" y="10"/>
                </a:lnTo>
                <a:lnTo>
                  <a:pt x="555" y="10"/>
                </a:lnTo>
                <a:lnTo>
                  <a:pt x="561" y="10"/>
                </a:lnTo>
                <a:lnTo>
                  <a:pt x="567" y="10"/>
                </a:lnTo>
                <a:lnTo>
                  <a:pt x="572" y="10"/>
                </a:lnTo>
                <a:lnTo>
                  <a:pt x="578" y="10"/>
                </a:lnTo>
                <a:lnTo>
                  <a:pt x="584" y="10"/>
                </a:lnTo>
                <a:lnTo>
                  <a:pt x="590" y="10"/>
                </a:lnTo>
                <a:lnTo>
                  <a:pt x="597" y="10"/>
                </a:lnTo>
                <a:lnTo>
                  <a:pt x="603" y="10"/>
                </a:lnTo>
                <a:lnTo>
                  <a:pt x="609" y="10"/>
                </a:lnTo>
                <a:lnTo>
                  <a:pt x="615" y="10"/>
                </a:lnTo>
                <a:lnTo>
                  <a:pt x="619" y="10"/>
                </a:lnTo>
                <a:lnTo>
                  <a:pt x="625" y="10"/>
                </a:lnTo>
                <a:lnTo>
                  <a:pt x="629" y="10"/>
                </a:lnTo>
                <a:lnTo>
                  <a:pt x="629" y="21"/>
                </a:lnTo>
                <a:lnTo>
                  <a:pt x="629" y="33"/>
                </a:lnTo>
                <a:lnTo>
                  <a:pt x="629" y="44"/>
                </a:lnTo>
                <a:lnTo>
                  <a:pt x="629" y="57"/>
                </a:lnTo>
                <a:lnTo>
                  <a:pt x="629" y="70"/>
                </a:lnTo>
                <a:lnTo>
                  <a:pt x="629" y="82"/>
                </a:lnTo>
                <a:lnTo>
                  <a:pt x="629" y="95"/>
                </a:lnTo>
                <a:lnTo>
                  <a:pt x="629" y="108"/>
                </a:lnTo>
                <a:lnTo>
                  <a:pt x="629" y="121"/>
                </a:lnTo>
                <a:lnTo>
                  <a:pt x="629" y="133"/>
                </a:lnTo>
                <a:lnTo>
                  <a:pt x="629" y="148"/>
                </a:lnTo>
                <a:lnTo>
                  <a:pt x="629" y="160"/>
                </a:lnTo>
                <a:lnTo>
                  <a:pt x="629" y="174"/>
                </a:lnTo>
                <a:lnTo>
                  <a:pt x="629" y="189"/>
                </a:lnTo>
                <a:lnTo>
                  <a:pt x="629" y="204"/>
                </a:lnTo>
                <a:lnTo>
                  <a:pt x="629" y="218"/>
                </a:lnTo>
                <a:lnTo>
                  <a:pt x="629" y="224"/>
                </a:lnTo>
                <a:lnTo>
                  <a:pt x="629" y="231"/>
                </a:lnTo>
                <a:lnTo>
                  <a:pt x="629" y="238"/>
                </a:lnTo>
                <a:lnTo>
                  <a:pt x="629" y="245"/>
                </a:lnTo>
                <a:lnTo>
                  <a:pt x="629" y="254"/>
                </a:lnTo>
                <a:lnTo>
                  <a:pt x="629" y="262"/>
                </a:lnTo>
                <a:lnTo>
                  <a:pt x="629" y="272"/>
                </a:lnTo>
                <a:lnTo>
                  <a:pt x="629" y="282"/>
                </a:lnTo>
                <a:lnTo>
                  <a:pt x="629" y="292"/>
                </a:lnTo>
                <a:lnTo>
                  <a:pt x="629" y="301"/>
                </a:lnTo>
                <a:lnTo>
                  <a:pt x="629" y="308"/>
                </a:lnTo>
                <a:lnTo>
                  <a:pt x="629" y="316"/>
                </a:lnTo>
                <a:lnTo>
                  <a:pt x="629" y="322"/>
                </a:lnTo>
                <a:lnTo>
                  <a:pt x="629" y="328"/>
                </a:lnTo>
                <a:lnTo>
                  <a:pt x="629" y="333"/>
                </a:lnTo>
                <a:lnTo>
                  <a:pt x="629" y="338"/>
                </a:lnTo>
                <a:lnTo>
                  <a:pt x="629" y="350"/>
                </a:lnTo>
                <a:lnTo>
                  <a:pt x="629" y="363"/>
                </a:lnTo>
                <a:lnTo>
                  <a:pt x="628" y="376"/>
                </a:lnTo>
                <a:lnTo>
                  <a:pt x="628" y="386"/>
                </a:lnTo>
                <a:lnTo>
                  <a:pt x="626" y="397"/>
                </a:lnTo>
                <a:lnTo>
                  <a:pt x="625" y="406"/>
                </a:lnTo>
                <a:lnTo>
                  <a:pt x="622" y="414"/>
                </a:lnTo>
                <a:lnTo>
                  <a:pt x="620" y="423"/>
                </a:lnTo>
                <a:lnTo>
                  <a:pt x="617" y="430"/>
                </a:lnTo>
                <a:lnTo>
                  <a:pt x="615" y="437"/>
                </a:lnTo>
                <a:lnTo>
                  <a:pt x="610" y="444"/>
                </a:lnTo>
                <a:lnTo>
                  <a:pt x="607" y="450"/>
                </a:lnTo>
                <a:lnTo>
                  <a:pt x="603" y="457"/>
                </a:lnTo>
                <a:lnTo>
                  <a:pt x="599" y="462"/>
                </a:lnTo>
                <a:lnTo>
                  <a:pt x="594" y="467"/>
                </a:lnTo>
                <a:lnTo>
                  <a:pt x="588" y="472"/>
                </a:lnTo>
                <a:lnTo>
                  <a:pt x="584" y="477"/>
                </a:lnTo>
                <a:lnTo>
                  <a:pt x="578" y="481"/>
                </a:lnTo>
                <a:lnTo>
                  <a:pt x="574" y="484"/>
                </a:lnTo>
                <a:lnTo>
                  <a:pt x="568" y="488"/>
                </a:lnTo>
                <a:lnTo>
                  <a:pt x="562" y="491"/>
                </a:lnTo>
                <a:lnTo>
                  <a:pt x="556" y="494"/>
                </a:lnTo>
                <a:lnTo>
                  <a:pt x="549" y="496"/>
                </a:lnTo>
                <a:lnTo>
                  <a:pt x="543" y="499"/>
                </a:lnTo>
                <a:lnTo>
                  <a:pt x="536" y="501"/>
                </a:lnTo>
                <a:lnTo>
                  <a:pt x="529" y="504"/>
                </a:lnTo>
                <a:lnTo>
                  <a:pt x="521" y="505"/>
                </a:lnTo>
                <a:lnTo>
                  <a:pt x="514" y="505"/>
                </a:lnTo>
                <a:lnTo>
                  <a:pt x="507" y="506"/>
                </a:lnTo>
                <a:lnTo>
                  <a:pt x="500" y="508"/>
                </a:lnTo>
                <a:lnTo>
                  <a:pt x="492" y="508"/>
                </a:lnTo>
                <a:lnTo>
                  <a:pt x="485" y="508"/>
                </a:lnTo>
                <a:lnTo>
                  <a:pt x="484" y="508"/>
                </a:lnTo>
                <a:lnTo>
                  <a:pt x="482" y="508"/>
                </a:lnTo>
                <a:lnTo>
                  <a:pt x="479" y="508"/>
                </a:lnTo>
                <a:lnTo>
                  <a:pt x="476" y="508"/>
                </a:lnTo>
                <a:lnTo>
                  <a:pt x="474" y="508"/>
                </a:lnTo>
                <a:lnTo>
                  <a:pt x="471" y="508"/>
                </a:lnTo>
                <a:lnTo>
                  <a:pt x="468" y="508"/>
                </a:lnTo>
                <a:lnTo>
                  <a:pt x="465" y="506"/>
                </a:lnTo>
                <a:lnTo>
                  <a:pt x="463" y="506"/>
                </a:lnTo>
                <a:close/>
                <a:moveTo>
                  <a:pt x="732" y="411"/>
                </a:moveTo>
                <a:lnTo>
                  <a:pt x="732" y="404"/>
                </a:lnTo>
                <a:lnTo>
                  <a:pt x="732" y="396"/>
                </a:lnTo>
                <a:lnTo>
                  <a:pt x="732" y="387"/>
                </a:lnTo>
                <a:lnTo>
                  <a:pt x="732" y="379"/>
                </a:lnTo>
                <a:lnTo>
                  <a:pt x="732" y="370"/>
                </a:lnTo>
                <a:lnTo>
                  <a:pt x="732" y="360"/>
                </a:lnTo>
                <a:lnTo>
                  <a:pt x="732" y="352"/>
                </a:lnTo>
                <a:lnTo>
                  <a:pt x="732" y="342"/>
                </a:lnTo>
                <a:lnTo>
                  <a:pt x="732" y="331"/>
                </a:lnTo>
                <a:lnTo>
                  <a:pt x="732" y="319"/>
                </a:lnTo>
                <a:lnTo>
                  <a:pt x="732" y="305"/>
                </a:lnTo>
                <a:lnTo>
                  <a:pt x="732" y="289"/>
                </a:lnTo>
                <a:lnTo>
                  <a:pt x="732" y="272"/>
                </a:lnTo>
                <a:lnTo>
                  <a:pt x="732" y="254"/>
                </a:lnTo>
                <a:lnTo>
                  <a:pt x="732" y="234"/>
                </a:lnTo>
                <a:lnTo>
                  <a:pt x="732" y="213"/>
                </a:lnTo>
                <a:lnTo>
                  <a:pt x="732" y="183"/>
                </a:lnTo>
                <a:lnTo>
                  <a:pt x="732" y="166"/>
                </a:lnTo>
                <a:lnTo>
                  <a:pt x="732" y="150"/>
                </a:lnTo>
                <a:lnTo>
                  <a:pt x="732" y="136"/>
                </a:lnTo>
                <a:lnTo>
                  <a:pt x="732" y="122"/>
                </a:lnTo>
                <a:lnTo>
                  <a:pt x="732" y="109"/>
                </a:lnTo>
                <a:lnTo>
                  <a:pt x="732" y="98"/>
                </a:lnTo>
                <a:lnTo>
                  <a:pt x="732" y="88"/>
                </a:lnTo>
                <a:lnTo>
                  <a:pt x="732" y="78"/>
                </a:lnTo>
                <a:lnTo>
                  <a:pt x="732" y="68"/>
                </a:lnTo>
                <a:lnTo>
                  <a:pt x="732" y="60"/>
                </a:lnTo>
                <a:lnTo>
                  <a:pt x="732" y="51"/>
                </a:lnTo>
                <a:lnTo>
                  <a:pt x="732" y="41"/>
                </a:lnTo>
                <a:lnTo>
                  <a:pt x="732" y="34"/>
                </a:lnTo>
                <a:lnTo>
                  <a:pt x="732" y="26"/>
                </a:lnTo>
                <a:lnTo>
                  <a:pt x="732" y="17"/>
                </a:lnTo>
                <a:lnTo>
                  <a:pt x="732" y="10"/>
                </a:lnTo>
                <a:lnTo>
                  <a:pt x="739" y="10"/>
                </a:lnTo>
                <a:lnTo>
                  <a:pt x="745" y="10"/>
                </a:lnTo>
                <a:lnTo>
                  <a:pt x="753" y="10"/>
                </a:lnTo>
                <a:lnTo>
                  <a:pt x="760" y="10"/>
                </a:lnTo>
                <a:lnTo>
                  <a:pt x="767" y="10"/>
                </a:lnTo>
                <a:lnTo>
                  <a:pt x="774" y="10"/>
                </a:lnTo>
                <a:lnTo>
                  <a:pt x="782" y="10"/>
                </a:lnTo>
                <a:lnTo>
                  <a:pt x="789" y="10"/>
                </a:lnTo>
                <a:lnTo>
                  <a:pt x="796" y="10"/>
                </a:lnTo>
                <a:lnTo>
                  <a:pt x="803" y="10"/>
                </a:lnTo>
                <a:lnTo>
                  <a:pt x="811" y="10"/>
                </a:lnTo>
                <a:lnTo>
                  <a:pt x="818" y="10"/>
                </a:lnTo>
                <a:lnTo>
                  <a:pt x="827" y="10"/>
                </a:lnTo>
                <a:lnTo>
                  <a:pt x="834" y="10"/>
                </a:lnTo>
                <a:lnTo>
                  <a:pt x="841" y="10"/>
                </a:lnTo>
                <a:lnTo>
                  <a:pt x="850" y="10"/>
                </a:lnTo>
                <a:lnTo>
                  <a:pt x="859" y="10"/>
                </a:lnTo>
                <a:lnTo>
                  <a:pt x="866" y="10"/>
                </a:lnTo>
                <a:lnTo>
                  <a:pt x="873" y="10"/>
                </a:lnTo>
                <a:lnTo>
                  <a:pt x="880" y="10"/>
                </a:lnTo>
                <a:lnTo>
                  <a:pt x="888" y="10"/>
                </a:lnTo>
                <a:lnTo>
                  <a:pt x="895" y="10"/>
                </a:lnTo>
                <a:lnTo>
                  <a:pt x="902" y="10"/>
                </a:lnTo>
                <a:lnTo>
                  <a:pt x="910" y="10"/>
                </a:lnTo>
                <a:lnTo>
                  <a:pt x="915" y="10"/>
                </a:lnTo>
                <a:lnTo>
                  <a:pt x="923" y="10"/>
                </a:lnTo>
                <a:lnTo>
                  <a:pt x="928" y="10"/>
                </a:lnTo>
                <a:lnTo>
                  <a:pt x="934" y="10"/>
                </a:lnTo>
                <a:lnTo>
                  <a:pt x="942" y="10"/>
                </a:lnTo>
                <a:lnTo>
                  <a:pt x="947" y="10"/>
                </a:lnTo>
                <a:lnTo>
                  <a:pt x="953" y="10"/>
                </a:lnTo>
                <a:lnTo>
                  <a:pt x="959" y="10"/>
                </a:lnTo>
                <a:lnTo>
                  <a:pt x="958" y="13"/>
                </a:lnTo>
                <a:lnTo>
                  <a:pt x="958" y="16"/>
                </a:lnTo>
                <a:lnTo>
                  <a:pt x="956" y="20"/>
                </a:lnTo>
                <a:lnTo>
                  <a:pt x="956" y="23"/>
                </a:lnTo>
                <a:lnTo>
                  <a:pt x="955" y="24"/>
                </a:lnTo>
                <a:lnTo>
                  <a:pt x="955" y="27"/>
                </a:lnTo>
                <a:lnTo>
                  <a:pt x="955" y="28"/>
                </a:lnTo>
                <a:lnTo>
                  <a:pt x="955" y="30"/>
                </a:lnTo>
                <a:lnTo>
                  <a:pt x="955" y="31"/>
                </a:lnTo>
                <a:lnTo>
                  <a:pt x="955" y="34"/>
                </a:lnTo>
                <a:lnTo>
                  <a:pt x="955" y="35"/>
                </a:lnTo>
                <a:lnTo>
                  <a:pt x="956" y="38"/>
                </a:lnTo>
                <a:lnTo>
                  <a:pt x="956" y="41"/>
                </a:lnTo>
                <a:lnTo>
                  <a:pt x="958" y="44"/>
                </a:lnTo>
                <a:lnTo>
                  <a:pt x="958" y="47"/>
                </a:lnTo>
                <a:lnTo>
                  <a:pt x="959" y="51"/>
                </a:lnTo>
                <a:lnTo>
                  <a:pt x="949" y="51"/>
                </a:lnTo>
                <a:lnTo>
                  <a:pt x="937" y="51"/>
                </a:lnTo>
                <a:lnTo>
                  <a:pt x="927" y="51"/>
                </a:lnTo>
                <a:lnTo>
                  <a:pt x="918" y="51"/>
                </a:lnTo>
                <a:lnTo>
                  <a:pt x="908" y="51"/>
                </a:lnTo>
                <a:lnTo>
                  <a:pt x="899" y="51"/>
                </a:lnTo>
                <a:lnTo>
                  <a:pt x="891" y="51"/>
                </a:lnTo>
                <a:lnTo>
                  <a:pt x="882" y="51"/>
                </a:lnTo>
                <a:lnTo>
                  <a:pt x="873" y="51"/>
                </a:lnTo>
                <a:lnTo>
                  <a:pt x="866" y="51"/>
                </a:lnTo>
                <a:lnTo>
                  <a:pt x="859" y="51"/>
                </a:lnTo>
                <a:lnTo>
                  <a:pt x="851" y="51"/>
                </a:lnTo>
                <a:lnTo>
                  <a:pt x="844" y="51"/>
                </a:lnTo>
                <a:lnTo>
                  <a:pt x="837" y="51"/>
                </a:lnTo>
                <a:lnTo>
                  <a:pt x="830" y="51"/>
                </a:lnTo>
                <a:lnTo>
                  <a:pt x="824" y="51"/>
                </a:lnTo>
                <a:lnTo>
                  <a:pt x="824" y="57"/>
                </a:lnTo>
                <a:lnTo>
                  <a:pt x="824" y="62"/>
                </a:lnTo>
                <a:lnTo>
                  <a:pt x="822" y="68"/>
                </a:lnTo>
                <a:lnTo>
                  <a:pt x="822" y="74"/>
                </a:lnTo>
                <a:lnTo>
                  <a:pt x="822" y="81"/>
                </a:lnTo>
                <a:lnTo>
                  <a:pt x="822" y="89"/>
                </a:lnTo>
                <a:lnTo>
                  <a:pt x="822" y="98"/>
                </a:lnTo>
                <a:lnTo>
                  <a:pt x="822" y="109"/>
                </a:lnTo>
                <a:lnTo>
                  <a:pt x="822" y="139"/>
                </a:lnTo>
                <a:lnTo>
                  <a:pt x="822" y="180"/>
                </a:lnTo>
                <a:lnTo>
                  <a:pt x="827" y="180"/>
                </a:lnTo>
                <a:lnTo>
                  <a:pt x="833" y="180"/>
                </a:lnTo>
                <a:lnTo>
                  <a:pt x="840" y="180"/>
                </a:lnTo>
                <a:lnTo>
                  <a:pt x="847" y="180"/>
                </a:lnTo>
                <a:lnTo>
                  <a:pt x="856" y="180"/>
                </a:lnTo>
                <a:lnTo>
                  <a:pt x="864" y="180"/>
                </a:lnTo>
                <a:lnTo>
                  <a:pt x="875" y="180"/>
                </a:lnTo>
                <a:lnTo>
                  <a:pt x="886" y="180"/>
                </a:lnTo>
                <a:lnTo>
                  <a:pt x="898" y="180"/>
                </a:lnTo>
                <a:lnTo>
                  <a:pt x="908" y="180"/>
                </a:lnTo>
                <a:lnTo>
                  <a:pt x="917" y="180"/>
                </a:lnTo>
                <a:lnTo>
                  <a:pt x="926" y="180"/>
                </a:lnTo>
                <a:lnTo>
                  <a:pt x="934" y="180"/>
                </a:lnTo>
                <a:lnTo>
                  <a:pt x="942" y="180"/>
                </a:lnTo>
                <a:lnTo>
                  <a:pt x="949" y="180"/>
                </a:lnTo>
                <a:lnTo>
                  <a:pt x="955" y="180"/>
                </a:lnTo>
                <a:lnTo>
                  <a:pt x="953" y="184"/>
                </a:lnTo>
                <a:lnTo>
                  <a:pt x="953" y="187"/>
                </a:lnTo>
                <a:lnTo>
                  <a:pt x="953" y="189"/>
                </a:lnTo>
                <a:lnTo>
                  <a:pt x="953" y="191"/>
                </a:lnTo>
                <a:lnTo>
                  <a:pt x="953" y="194"/>
                </a:lnTo>
                <a:lnTo>
                  <a:pt x="953" y="196"/>
                </a:lnTo>
                <a:lnTo>
                  <a:pt x="952" y="199"/>
                </a:lnTo>
                <a:lnTo>
                  <a:pt x="952" y="201"/>
                </a:lnTo>
                <a:lnTo>
                  <a:pt x="952" y="204"/>
                </a:lnTo>
                <a:lnTo>
                  <a:pt x="953" y="209"/>
                </a:lnTo>
                <a:lnTo>
                  <a:pt x="953" y="214"/>
                </a:lnTo>
                <a:lnTo>
                  <a:pt x="955" y="220"/>
                </a:lnTo>
                <a:lnTo>
                  <a:pt x="955" y="221"/>
                </a:lnTo>
                <a:lnTo>
                  <a:pt x="942" y="221"/>
                </a:lnTo>
                <a:lnTo>
                  <a:pt x="928" y="221"/>
                </a:lnTo>
                <a:lnTo>
                  <a:pt x="917" y="221"/>
                </a:lnTo>
                <a:lnTo>
                  <a:pt x="907" y="221"/>
                </a:lnTo>
                <a:lnTo>
                  <a:pt x="896" y="221"/>
                </a:lnTo>
                <a:lnTo>
                  <a:pt x="888" y="221"/>
                </a:lnTo>
                <a:lnTo>
                  <a:pt x="879" y="221"/>
                </a:lnTo>
                <a:lnTo>
                  <a:pt x="872" y="221"/>
                </a:lnTo>
                <a:lnTo>
                  <a:pt x="864" y="221"/>
                </a:lnTo>
                <a:lnTo>
                  <a:pt x="859" y="221"/>
                </a:lnTo>
                <a:lnTo>
                  <a:pt x="851" y="221"/>
                </a:lnTo>
                <a:lnTo>
                  <a:pt x="846" y="221"/>
                </a:lnTo>
                <a:lnTo>
                  <a:pt x="840" y="221"/>
                </a:lnTo>
                <a:lnTo>
                  <a:pt x="834" y="221"/>
                </a:lnTo>
                <a:lnTo>
                  <a:pt x="828" y="221"/>
                </a:lnTo>
                <a:lnTo>
                  <a:pt x="822" y="221"/>
                </a:lnTo>
                <a:lnTo>
                  <a:pt x="822" y="294"/>
                </a:lnTo>
                <a:lnTo>
                  <a:pt x="822" y="302"/>
                </a:lnTo>
                <a:lnTo>
                  <a:pt x="822" y="311"/>
                </a:lnTo>
                <a:lnTo>
                  <a:pt x="822" y="318"/>
                </a:lnTo>
                <a:lnTo>
                  <a:pt x="822" y="325"/>
                </a:lnTo>
                <a:lnTo>
                  <a:pt x="822" y="331"/>
                </a:lnTo>
                <a:lnTo>
                  <a:pt x="822" y="336"/>
                </a:lnTo>
                <a:lnTo>
                  <a:pt x="822" y="340"/>
                </a:lnTo>
                <a:lnTo>
                  <a:pt x="822" y="345"/>
                </a:lnTo>
                <a:lnTo>
                  <a:pt x="822" y="352"/>
                </a:lnTo>
                <a:lnTo>
                  <a:pt x="824" y="359"/>
                </a:lnTo>
                <a:lnTo>
                  <a:pt x="824" y="365"/>
                </a:lnTo>
                <a:lnTo>
                  <a:pt x="824" y="370"/>
                </a:lnTo>
                <a:lnTo>
                  <a:pt x="831" y="370"/>
                </a:lnTo>
                <a:lnTo>
                  <a:pt x="838" y="370"/>
                </a:lnTo>
                <a:lnTo>
                  <a:pt x="846" y="370"/>
                </a:lnTo>
                <a:lnTo>
                  <a:pt x="853" y="370"/>
                </a:lnTo>
                <a:lnTo>
                  <a:pt x="862" y="370"/>
                </a:lnTo>
                <a:lnTo>
                  <a:pt x="869" y="370"/>
                </a:lnTo>
                <a:lnTo>
                  <a:pt x="876" y="370"/>
                </a:lnTo>
                <a:lnTo>
                  <a:pt x="885" y="370"/>
                </a:lnTo>
                <a:lnTo>
                  <a:pt x="894" y="370"/>
                </a:lnTo>
                <a:lnTo>
                  <a:pt x="902" y="370"/>
                </a:lnTo>
                <a:lnTo>
                  <a:pt x="911" y="370"/>
                </a:lnTo>
                <a:lnTo>
                  <a:pt x="921" y="370"/>
                </a:lnTo>
                <a:lnTo>
                  <a:pt x="930" y="370"/>
                </a:lnTo>
                <a:lnTo>
                  <a:pt x="940" y="370"/>
                </a:lnTo>
                <a:lnTo>
                  <a:pt x="949" y="370"/>
                </a:lnTo>
                <a:lnTo>
                  <a:pt x="959" y="370"/>
                </a:lnTo>
                <a:lnTo>
                  <a:pt x="958" y="372"/>
                </a:lnTo>
                <a:lnTo>
                  <a:pt x="958" y="374"/>
                </a:lnTo>
                <a:lnTo>
                  <a:pt x="958" y="376"/>
                </a:lnTo>
                <a:lnTo>
                  <a:pt x="956" y="379"/>
                </a:lnTo>
                <a:lnTo>
                  <a:pt x="956" y="382"/>
                </a:lnTo>
                <a:lnTo>
                  <a:pt x="956" y="383"/>
                </a:lnTo>
                <a:lnTo>
                  <a:pt x="956" y="386"/>
                </a:lnTo>
                <a:lnTo>
                  <a:pt x="956" y="389"/>
                </a:lnTo>
                <a:lnTo>
                  <a:pt x="956" y="391"/>
                </a:lnTo>
                <a:lnTo>
                  <a:pt x="956" y="394"/>
                </a:lnTo>
                <a:lnTo>
                  <a:pt x="956" y="397"/>
                </a:lnTo>
                <a:lnTo>
                  <a:pt x="958" y="401"/>
                </a:lnTo>
                <a:lnTo>
                  <a:pt x="959" y="406"/>
                </a:lnTo>
                <a:lnTo>
                  <a:pt x="959" y="409"/>
                </a:lnTo>
                <a:lnTo>
                  <a:pt x="959" y="410"/>
                </a:lnTo>
                <a:lnTo>
                  <a:pt x="959" y="411"/>
                </a:lnTo>
                <a:lnTo>
                  <a:pt x="944" y="411"/>
                </a:lnTo>
                <a:lnTo>
                  <a:pt x="931" y="411"/>
                </a:lnTo>
                <a:lnTo>
                  <a:pt x="918" y="411"/>
                </a:lnTo>
                <a:lnTo>
                  <a:pt x="907" y="411"/>
                </a:lnTo>
                <a:lnTo>
                  <a:pt x="896" y="411"/>
                </a:lnTo>
                <a:lnTo>
                  <a:pt x="886" y="411"/>
                </a:lnTo>
                <a:lnTo>
                  <a:pt x="878" y="411"/>
                </a:lnTo>
                <a:lnTo>
                  <a:pt x="869" y="411"/>
                </a:lnTo>
                <a:lnTo>
                  <a:pt x="862" y="411"/>
                </a:lnTo>
                <a:lnTo>
                  <a:pt x="853" y="411"/>
                </a:lnTo>
                <a:lnTo>
                  <a:pt x="846" y="411"/>
                </a:lnTo>
                <a:lnTo>
                  <a:pt x="840" y="411"/>
                </a:lnTo>
                <a:lnTo>
                  <a:pt x="833" y="411"/>
                </a:lnTo>
                <a:lnTo>
                  <a:pt x="827" y="411"/>
                </a:lnTo>
                <a:lnTo>
                  <a:pt x="822" y="411"/>
                </a:lnTo>
                <a:lnTo>
                  <a:pt x="817" y="411"/>
                </a:lnTo>
                <a:lnTo>
                  <a:pt x="811" y="411"/>
                </a:lnTo>
                <a:lnTo>
                  <a:pt x="803" y="411"/>
                </a:lnTo>
                <a:lnTo>
                  <a:pt x="798" y="411"/>
                </a:lnTo>
                <a:lnTo>
                  <a:pt x="792" y="411"/>
                </a:lnTo>
                <a:lnTo>
                  <a:pt x="786" y="411"/>
                </a:lnTo>
                <a:lnTo>
                  <a:pt x="782" y="411"/>
                </a:lnTo>
                <a:lnTo>
                  <a:pt x="776" y="411"/>
                </a:lnTo>
                <a:lnTo>
                  <a:pt x="770" y="411"/>
                </a:lnTo>
                <a:lnTo>
                  <a:pt x="760" y="411"/>
                </a:lnTo>
                <a:lnTo>
                  <a:pt x="751" y="411"/>
                </a:lnTo>
                <a:lnTo>
                  <a:pt x="741" y="411"/>
                </a:lnTo>
                <a:lnTo>
                  <a:pt x="732" y="411"/>
                </a:lnTo>
                <a:close/>
                <a:moveTo>
                  <a:pt x="1128" y="193"/>
                </a:moveTo>
                <a:lnTo>
                  <a:pt x="1136" y="183"/>
                </a:lnTo>
                <a:lnTo>
                  <a:pt x="1146" y="173"/>
                </a:lnTo>
                <a:lnTo>
                  <a:pt x="1155" y="162"/>
                </a:lnTo>
                <a:lnTo>
                  <a:pt x="1165" y="152"/>
                </a:lnTo>
                <a:lnTo>
                  <a:pt x="1176" y="140"/>
                </a:lnTo>
                <a:lnTo>
                  <a:pt x="1186" y="130"/>
                </a:lnTo>
                <a:lnTo>
                  <a:pt x="1194" y="119"/>
                </a:lnTo>
                <a:lnTo>
                  <a:pt x="1205" y="108"/>
                </a:lnTo>
                <a:lnTo>
                  <a:pt x="1213" y="96"/>
                </a:lnTo>
                <a:lnTo>
                  <a:pt x="1223" y="84"/>
                </a:lnTo>
                <a:lnTo>
                  <a:pt x="1232" y="72"/>
                </a:lnTo>
                <a:lnTo>
                  <a:pt x="1242" y="60"/>
                </a:lnTo>
                <a:lnTo>
                  <a:pt x="1253" y="48"/>
                </a:lnTo>
                <a:lnTo>
                  <a:pt x="1263" y="35"/>
                </a:lnTo>
                <a:lnTo>
                  <a:pt x="1271" y="23"/>
                </a:lnTo>
                <a:lnTo>
                  <a:pt x="1282" y="10"/>
                </a:lnTo>
                <a:lnTo>
                  <a:pt x="1287" y="10"/>
                </a:lnTo>
                <a:lnTo>
                  <a:pt x="1293" y="10"/>
                </a:lnTo>
                <a:lnTo>
                  <a:pt x="1298" y="10"/>
                </a:lnTo>
                <a:lnTo>
                  <a:pt x="1302" y="10"/>
                </a:lnTo>
                <a:lnTo>
                  <a:pt x="1308" y="10"/>
                </a:lnTo>
                <a:lnTo>
                  <a:pt x="1312" y="10"/>
                </a:lnTo>
                <a:lnTo>
                  <a:pt x="1317" y="10"/>
                </a:lnTo>
                <a:lnTo>
                  <a:pt x="1321" y="10"/>
                </a:lnTo>
                <a:lnTo>
                  <a:pt x="1325" y="10"/>
                </a:lnTo>
                <a:lnTo>
                  <a:pt x="1330" y="10"/>
                </a:lnTo>
                <a:lnTo>
                  <a:pt x="1334" y="10"/>
                </a:lnTo>
                <a:lnTo>
                  <a:pt x="1340" y="10"/>
                </a:lnTo>
                <a:lnTo>
                  <a:pt x="1344" y="10"/>
                </a:lnTo>
                <a:lnTo>
                  <a:pt x="1350" y="10"/>
                </a:lnTo>
                <a:lnTo>
                  <a:pt x="1354" y="10"/>
                </a:lnTo>
                <a:lnTo>
                  <a:pt x="1359" y="10"/>
                </a:lnTo>
                <a:lnTo>
                  <a:pt x="1348" y="20"/>
                </a:lnTo>
                <a:lnTo>
                  <a:pt x="1338" y="30"/>
                </a:lnTo>
                <a:lnTo>
                  <a:pt x="1328" y="40"/>
                </a:lnTo>
                <a:lnTo>
                  <a:pt x="1318" y="50"/>
                </a:lnTo>
                <a:lnTo>
                  <a:pt x="1308" y="60"/>
                </a:lnTo>
                <a:lnTo>
                  <a:pt x="1298" y="70"/>
                </a:lnTo>
                <a:lnTo>
                  <a:pt x="1287" y="79"/>
                </a:lnTo>
                <a:lnTo>
                  <a:pt x="1277" y="89"/>
                </a:lnTo>
                <a:lnTo>
                  <a:pt x="1267" y="101"/>
                </a:lnTo>
                <a:lnTo>
                  <a:pt x="1257" y="111"/>
                </a:lnTo>
                <a:lnTo>
                  <a:pt x="1247" y="122"/>
                </a:lnTo>
                <a:lnTo>
                  <a:pt x="1235" y="132"/>
                </a:lnTo>
                <a:lnTo>
                  <a:pt x="1225" y="143"/>
                </a:lnTo>
                <a:lnTo>
                  <a:pt x="1215" y="155"/>
                </a:lnTo>
                <a:lnTo>
                  <a:pt x="1203" y="166"/>
                </a:lnTo>
                <a:lnTo>
                  <a:pt x="1193" y="177"/>
                </a:lnTo>
                <a:lnTo>
                  <a:pt x="1369" y="411"/>
                </a:lnTo>
                <a:lnTo>
                  <a:pt x="1360" y="411"/>
                </a:lnTo>
                <a:lnTo>
                  <a:pt x="1353" y="411"/>
                </a:lnTo>
                <a:lnTo>
                  <a:pt x="1344" y="411"/>
                </a:lnTo>
                <a:lnTo>
                  <a:pt x="1337" y="411"/>
                </a:lnTo>
                <a:lnTo>
                  <a:pt x="1330" y="411"/>
                </a:lnTo>
                <a:lnTo>
                  <a:pt x="1324" y="411"/>
                </a:lnTo>
                <a:lnTo>
                  <a:pt x="1317" y="411"/>
                </a:lnTo>
                <a:lnTo>
                  <a:pt x="1309" y="411"/>
                </a:lnTo>
                <a:lnTo>
                  <a:pt x="1302" y="411"/>
                </a:lnTo>
                <a:lnTo>
                  <a:pt x="1296" y="411"/>
                </a:lnTo>
                <a:lnTo>
                  <a:pt x="1289" y="411"/>
                </a:lnTo>
                <a:lnTo>
                  <a:pt x="1282" y="411"/>
                </a:lnTo>
                <a:lnTo>
                  <a:pt x="1274" y="411"/>
                </a:lnTo>
                <a:lnTo>
                  <a:pt x="1266" y="411"/>
                </a:lnTo>
                <a:lnTo>
                  <a:pt x="1258" y="411"/>
                </a:lnTo>
                <a:lnTo>
                  <a:pt x="1250" y="411"/>
                </a:lnTo>
                <a:lnTo>
                  <a:pt x="1242" y="400"/>
                </a:lnTo>
                <a:lnTo>
                  <a:pt x="1235" y="389"/>
                </a:lnTo>
                <a:lnTo>
                  <a:pt x="1228" y="377"/>
                </a:lnTo>
                <a:lnTo>
                  <a:pt x="1221" y="366"/>
                </a:lnTo>
                <a:lnTo>
                  <a:pt x="1212" y="355"/>
                </a:lnTo>
                <a:lnTo>
                  <a:pt x="1205" y="343"/>
                </a:lnTo>
                <a:lnTo>
                  <a:pt x="1197" y="332"/>
                </a:lnTo>
                <a:lnTo>
                  <a:pt x="1190" y="321"/>
                </a:lnTo>
                <a:lnTo>
                  <a:pt x="1183" y="309"/>
                </a:lnTo>
                <a:lnTo>
                  <a:pt x="1174" y="298"/>
                </a:lnTo>
                <a:lnTo>
                  <a:pt x="1167" y="287"/>
                </a:lnTo>
                <a:lnTo>
                  <a:pt x="1160" y="275"/>
                </a:lnTo>
                <a:lnTo>
                  <a:pt x="1151" y="265"/>
                </a:lnTo>
                <a:lnTo>
                  <a:pt x="1144" y="254"/>
                </a:lnTo>
                <a:lnTo>
                  <a:pt x="1135" y="243"/>
                </a:lnTo>
                <a:lnTo>
                  <a:pt x="1128" y="231"/>
                </a:lnTo>
                <a:lnTo>
                  <a:pt x="1128" y="326"/>
                </a:lnTo>
                <a:lnTo>
                  <a:pt x="1128" y="336"/>
                </a:lnTo>
                <a:lnTo>
                  <a:pt x="1128" y="346"/>
                </a:lnTo>
                <a:lnTo>
                  <a:pt x="1128" y="357"/>
                </a:lnTo>
                <a:lnTo>
                  <a:pt x="1128" y="367"/>
                </a:lnTo>
                <a:lnTo>
                  <a:pt x="1128" y="373"/>
                </a:lnTo>
                <a:lnTo>
                  <a:pt x="1128" y="379"/>
                </a:lnTo>
                <a:lnTo>
                  <a:pt x="1128" y="383"/>
                </a:lnTo>
                <a:lnTo>
                  <a:pt x="1128" y="389"/>
                </a:lnTo>
                <a:lnTo>
                  <a:pt x="1128" y="394"/>
                </a:lnTo>
                <a:lnTo>
                  <a:pt x="1128" y="400"/>
                </a:lnTo>
                <a:lnTo>
                  <a:pt x="1128" y="406"/>
                </a:lnTo>
                <a:lnTo>
                  <a:pt x="1128" y="411"/>
                </a:lnTo>
                <a:lnTo>
                  <a:pt x="1122" y="411"/>
                </a:lnTo>
                <a:lnTo>
                  <a:pt x="1114" y="411"/>
                </a:lnTo>
                <a:lnTo>
                  <a:pt x="1109" y="411"/>
                </a:lnTo>
                <a:lnTo>
                  <a:pt x="1103" y="411"/>
                </a:lnTo>
                <a:lnTo>
                  <a:pt x="1098" y="411"/>
                </a:lnTo>
                <a:lnTo>
                  <a:pt x="1093" y="411"/>
                </a:lnTo>
                <a:lnTo>
                  <a:pt x="1087" y="411"/>
                </a:lnTo>
                <a:lnTo>
                  <a:pt x="1083" y="411"/>
                </a:lnTo>
                <a:lnTo>
                  <a:pt x="1077" y="411"/>
                </a:lnTo>
                <a:lnTo>
                  <a:pt x="1072" y="411"/>
                </a:lnTo>
                <a:lnTo>
                  <a:pt x="1067" y="411"/>
                </a:lnTo>
                <a:lnTo>
                  <a:pt x="1061" y="411"/>
                </a:lnTo>
                <a:lnTo>
                  <a:pt x="1055" y="411"/>
                </a:lnTo>
                <a:lnTo>
                  <a:pt x="1049" y="411"/>
                </a:lnTo>
                <a:lnTo>
                  <a:pt x="1043" y="411"/>
                </a:lnTo>
                <a:lnTo>
                  <a:pt x="1037" y="411"/>
                </a:lnTo>
                <a:lnTo>
                  <a:pt x="1037" y="401"/>
                </a:lnTo>
                <a:lnTo>
                  <a:pt x="1037" y="391"/>
                </a:lnTo>
                <a:lnTo>
                  <a:pt x="1037" y="380"/>
                </a:lnTo>
                <a:lnTo>
                  <a:pt x="1037" y="370"/>
                </a:lnTo>
                <a:lnTo>
                  <a:pt x="1037" y="359"/>
                </a:lnTo>
                <a:lnTo>
                  <a:pt x="1037" y="348"/>
                </a:lnTo>
                <a:lnTo>
                  <a:pt x="1037" y="336"/>
                </a:lnTo>
                <a:lnTo>
                  <a:pt x="1037" y="325"/>
                </a:lnTo>
                <a:lnTo>
                  <a:pt x="1037" y="313"/>
                </a:lnTo>
                <a:lnTo>
                  <a:pt x="1037" y="301"/>
                </a:lnTo>
                <a:lnTo>
                  <a:pt x="1037" y="287"/>
                </a:lnTo>
                <a:lnTo>
                  <a:pt x="1037" y="272"/>
                </a:lnTo>
                <a:lnTo>
                  <a:pt x="1037" y="258"/>
                </a:lnTo>
                <a:lnTo>
                  <a:pt x="1037" y="243"/>
                </a:lnTo>
                <a:lnTo>
                  <a:pt x="1037" y="227"/>
                </a:lnTo>
                <a:lnTo>
                  <a:pt x="1037" y="211"/>
                </a:lnTo>
                <a:lnTo>
                  <a:pt x="1037" y="196"/>
                </a:lnTo>
                <a:lnTo>
                  <a:pt x="1037" y="182"/>
                </a:lnTo>
                <a:lnTo>
                  <a:pt x="1037" y="166"/>
                </a:lnTo>
                <a:lnTo>
                  <a:pt x="1037" y="152"/>
                </a:lnTo>
                <a:lnTo>
                  <a:pt x="1037" y="138"/>
                </a:lnTo>
                <a:lnTo>
                  <a:pt x="1037" y="125"/>
                </a:lnTo>
                <a:lnTo>
                  <a:pt x="1037" y="112"/>
                </a:lnTo>
                <a:lnTo>
                  <a:pt x="1037" y="99"/>
                </a:lnTo>
                <a:lnTo>
                  <a:pt x="1037" y="87"/>
                </a:lnTo>
                <a:lnTo>
                  <a:pt x="1037" y="75"/>
                </a:lnTo>
                <a:lnTo>
                  <a:pt x="1037" y="64"/>
                </a:lnTo>
                <a:lnTo>
                  <a:pt x="1037" y="52"/>
                </a:lnTo>
                <a:lnTo>
                  <a:pt x="1037" y="41"/>
                </a:lnTo>
                <a:lnTo>
                  <a:pt x="1037" y="31"/>
                </a:lnTo>
                <a:lnTo>
                  <a:pt x="1037" y="20"/>
                </a:lnTo>
                <a:lnTo>
                  <a:pt x="1037" y="10"/>
                </a:lnTo>
                <a:lnTo>
                  <a:pt x="1042" y="10"/>
                </a:lnTo>
                <a:lnTo>
                  <a:pt x="1048" y="10"/>
                </a:lnTo>
                <a:lnTo>
                  <a:pt x="1052" y="10"/>
                </a:lnTo>
                <a:lnTo>
                  <a:pt x="1058" y="10"/>
                </a:lnTo>
                <a:lnTo>
                  <a:pt x="1064" y="10"/>
                </a:lnTo>
                <a:lnTo>
                  <a:pt x="1069" y="10"/>
                </a:lnTo>
                <a:lnTo>
                  <a:pt x="1075" y="10"/>
                </a:lnTo>
                <a:lnTo>
                  <a:pt x="1083" y="10"/>
                </a:lnTo>
                <a:lnTo>
                  <a:pt x="1088" y="10"/>
                </a:lnTo>
                <a:lnTo>
                  <a:pt x="1096" y="10"/>
                </a:lnTo>
                <a:lnTo>
                  <a:pt x="1101" y="10"/>
                </a:lnTo>
                <a:lnTo>
                  <a:pt x="1107" y="10"/>
                </a:lnTo>
                <a:lnTo>
                  <a:pt x="1113" y="10"/>
                </a:lnTo>
                <a:lnTo>
                  <a:pt x="1117" y="10"/>
                </a:lnTo>
                <a:lnTo>
                  <a:pt x="1122" y="10"/>
                </a:lnTo>
                <a:lnTo>
                  <a:pt x="1128" y="10"/>
                </a:lnTo>
                <a:lnTo>
                  <a:pt x="1128" y="16"/>
                </a:lnTo>
                <a:lnTo>
                  <a:pt x="1128" y="23"/>
                </a:lnTo>
                <a:lnTo>
                  <a:pt x="1128" y="28"/>
                </a:lnTo>
                <a:lnTo>
                  <a:pt x="1128" y="34"/>
                </a:lnTo>
                <a:lnTo>
                  <a:pt x="1128" y="41"/>
                </a:lnTo>
                <a:lnTo>
                  <a:pt x="1128" y="47"/>
                </a:lnTo>
                <a:lnTo>
                  <a:pt x="1128" y="52"/>
                </a:lnTo>
                <a:lnTo>
                  <a:pt x="1128" y="58"/>
                </a:lnTo>
                <a:lnTo>
                  <a:pt x="1128" y="64"/>
                </a:lnTo>
                <a:lnTo>
                  <a:pt x="1128" y="70"/>
                </a:lnTo>
                <a:lnTo>
                  <a:pt x="1128" y="75"/>
                </a:lnTo>
                <a:lnTo>
                  <a:pt x="1128" y="81"/>
                </a:lnTo>
                <a:lnTo>
                  <a:pt x="1128" y="87"/>
                </a:lnTo>
                <a:lnTo>
                  <a:pt x="1128" y="91"/>
                </a:lnTo>
                <a:lnTo>
                  <a:pt x="1128" y="96"/>
                </a:lnTo>
                <a:lnTo>
                  <a:pt x="1128" y="102"/>
                </a:lnTo>
                <a:lnTo>
                  <a:pt x="1128" y="1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4">
            <a:extLst>
              <a:ext uri="{FF2B5EF4-FFF2-40B4-BE49-F238E27FC236}">
                <a16:creationId xmlns:a16="http://schemas.microsoft.com/office/drawing/2014/main" id="{71176551-9C7B-57B1-EC7D-2394FEB94560}"/>
              </a:ext>
            </a:extLst>
          </xdr:cNvPr>
          <xdr:cNvSpPr>
            <a:spLocks noChangeAspect="1"/>
          </xdr:cNvSpPr>
        </xdr:nvSpPr>
        <xdr:spPr bwMode="auto">
          <a:xfrm>
            <a:off x="10488" y="9904"/>
            <a:ext cx="164" cy="201"/>
          </a:xfrm>
          <a:custGeom>
            <a:avLst/>
            <a:gdLst>
              <a:gd name="T0" fmla="*/ 15 w 327"/>
              <a:gd name="T1" fmla="*/ 48 h 401"/>
              <a:gd name="T2" fmla="*/ 15 w 327"/>
              <a:gd name="T3" fmla="*/ 43 h 401"/>
              <a:gd name="T4" fmla="*/ 15 w 327"/>
              <a:gd name="T5" fmla="*/ 39 h 401"/>
              <a:gd name="T6" fmla="*/ 15 w 327"/>
              <a:gd name="T7" fmla="*/ 34 h 401"/>
              <a:gd name="T8" fmla="*/ 15 w 327"/>
              <a:gd name="T9" fmla="*/ 29 h 401"/>
              <a:gd name="T10" fmla="*/ 15 w 327"/>
              <a:gd name="T11" fmla="*/ 25 h 401"/>
              <a:gd name="T12" fmla="*/ 15 w 327"/>
              <a:gd name="T13" fmla="*/ 22 h 401"/>
              <a:gd name="T14" fmla="*/ 15 w 327"/>
              <a:gd name="T15" fmla="*/ 19 h 401"/>
              <a:gd name="T16" fmla="*/ 15 w 327"/>
              <a:gd name="T17" fmla="*/ 15 h 401"/>
              <a:gd name="T18" fmla="*/ 15 w 327"/>
              <a:gd name="T19" fmla="*/ 10 h 401"/>
              <a:gd name="T20" fmla="*/ 15 w 327"/>
              <a:gd name="T21" fmla="*/ 6 h 401"/>
              <a:gd name="T22" fmla="*/ 12 w 327"/>
              <a:gd name="T23" fmla="*/ 6 h 401"/>
              <a:gd name="T24" fmla="*/ 10 w 327"/>
              <a:gd name="T25" fmla="*/ 6 h 401"/>
              <a:gd name="T26" fmla="*/ 7 w 327"/>
              <a:gd name="T27" fmla="*/ 6 h 401"/>
              <a:gd name="T28" fmla="*/ 4 w 327"/>
              <a:gd name="T29" fmla="*/ 6 h 401"/>
              <a:gd name="T30" fmla="*/ 2 w 327"/>
              <a:gd name="T31" fmla="*/ 6 h 401"/>
              <a:gd name="T32" fmla="*/ 0 w 327"/>
              <a:gd name="T33" fmla="*/ 5 h 401"/>
              <a:gd name="T34" fmla="*/ 0 w 327"/>
              <a:gd name="T35" fmla="*/ 4 h 401"/>
              <a:gd name="T36" fmla="*/ 1 w 327"/>
              <a:gd name="T37" fmla="*/ 3 h 401"/>
              <a:gd name="T38" fmla="*/ 1 w 327"/>
              <a:gd name="T39" fmla="*/ 2 h 401"/>
              <a:gd name="T40" fmla="*/ 0 w 327"/>
              <a:gd name="T41" fmla="*/ 1 h 401"/>
              <a:gd name="T42" fmla="*/ 0 w 327"/>
              <a:gd name="T43" fmla="*/ 0 h 401"/>
              <a:gd name="T44" fmla="*/ 5 w 327"/>
              <a:gd name="T45" fmla="*/ 0 h 401"/>
              <a:gd name="T46" fmla="*/ 9 w 327"/>
              <a:gd name="T47" fmla="*/ 0 h 401"/>
              <a:gd name="T48" fmla="*/ 13 w 327"/>
              <a:gd name="T49" fmla="*/ 0 h 401"/>
              <a:gd name="T50" fmla="*/ 16 w 327"/>
              <a:gd name="T51" fmla="*/ 0 h 401"/>
              <a:gd name="T52" fmla="*/ 20 w 327"/>
              <a:gd name="T53" fmla="*/ 0 h 401"/>
              <a:gd name="T54" fmla="*/ 23 w 327"/>
              <a:gd name="T55" fmla="*/ 0 h 401"/>
              <a:gd name="T56" fmla="*/ 26 w 327"/>
              <a:gd name="T57" fmla="*/ 0 h 401"/>
              <a:gd name="T58" fmla="*/ 30 w 327"/>
              <a:gd name="T59" fmla="*/ 0 h 401"/>
              <a:gd name="T60" fmla="*/ 34 w 327"/>
              <a:gd name="T61" fmla="*/ 0 h 401"/>
              <a:gd name="T62" fmla="*/ 38 w 327"/>
              <a:gd name="T63" fmla="*/ 0 h 401"/>
              <a:gd name="T64" fmla="*/ 41 w 327"/>
              <a:gd name="T65" fmla="*/ 1 h 401"/>
              <a:gd name="T66" fmla="*/ 41 w 327"/>
              <a:gd name="T67" fmla="*/ 1 h 401"/>
              <a:gd name="T68" fmla="*/ 41 w 327"/>
              <a:gd name="T69" fmla="*/ 2 h 401"/>
              <a:gd name="T70" fmla="*/ 41 w 327"/>
              <a:gd name="T71" fmla="*/ 3 h 401"/>
              <a:gd name="T72" fmla="*/ 41 w 327"/>
              <a:gd name="T73" fmla="*/ 5 h 401"/>
              <a:gd name="T74" fmla="*/ 41 w 327"/>
              <a:gd name="T75" fmla="*/ 6 h 401"/>
              <a:gd name="T76" fmla="*/ 39 w 327"/>
              <a:gd name="T77" fmla="*/ 6 h 401"/>
              <a:gd name="T78" fmla="*/ 36 w 327"/>
              <a:gd name="T79" fmla="*/ 6 h 401"/>
              <a:gd name="T80" fmla="*/ 34 w 327"/>
              <a:gd name="T81" fmla="*/ 6 h 401"/>
              <a:gd name="T82" fmla="*/ 31 w 327"/>
              <a:gd name="T83" fmla="*/ 6 h 401"/>
              <a:gd name="T84" fmla="*/ 28 w 327"/>
              <a:gd name="T85" fmla="*/ 6 h 401"/>
              <a:gd name="T86" fmla="*/ 26 w 327"/>
              <a:gd name="T87" fmla="*/ 6 h 401"/>
              <a:gd name="T88" fmla="*/ 26 w 327"/>
              <a:gd name="T89" fmla="*/ 8 h 401"/>
              <a:gd name="T90" fmla="*/ 26 w 327"/>
              <a:gd name="T91" fmla="*/ 11 h 401"/>
              <a:gd name="T92" fmla="*/ 26 w 327"/>
              <a:gd name="T93" fmla="*/ 14 h 401"/>
              <a:gd name="T94" fmla="*/ 26 w 327"/>
              <a:gd name="T95" fmla="*/ 17 h 401"/>
              <a:gd name="T96" fmla="*/ 26 w 327"/>
              <a:gd name="T97" fmla="*/ 22 h 401"/>
              <a:gd name="T98" fmla="*/ 26 w 327"/>
              <a:gd name="T99" fmla="*/ 30 h 401"/>
              <a:gd name="T100" fmla="*/ 26 w 327"/>
              <a:gd name="T101" fmla="*/ 36 h 401"/>
              <a:gd name="T102" fmla="*/ 26 w 327"/>
              <a:gd name="T103" fmla="*/ 41 h 401"/>
              <a:gd name="T104" fmla="*/ 26 w 327"/>
              <a:gd name="T105" fmla="*/ 45 h 401"/>
              <a:gd name="T106" fmla="*/ 26 w 327"/>
              <a:gd name="T107" fmla="*/ 49 h 401"/>
              <a:gd name="T108" fmla="*/ 25 w 327"/>
              <a:gd name="T109" fmla="*/ 51 h 401"/>
              <a:gd name="T110" fmla="*/ 23 w 327"/>
              <a:gd name="T111" fmla="*/ 51 h 401"/>
              <a:gd name="T112" fmla="*/ 21 w 327"/>
              <a:gd name="T113" fmla="*/ 51 h 401"/>
              <a:gd name="T114" fmla="*/ 19 w 327"/>
              <a:gd name="T115" fmla="*/ 51 h 401"/>
              <a:gd name="T116" fmla="*/ 17 w 327"/>
              <a:gd name="T117" fmla="*/ 51 h 40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327" h="401">
                <a:moveTo>
                  <a:pt x="118" y="401"/>
                </a:moveTo>
                <a:lnTo>
                  <a:pt x="118" y="390"/>
                </a:lnTo>
                <a:lnTo>
                  <a:pt x="118" y="379"/>
                </a:lnTo>
                <a:lnTo>
                  <a:pt x="118" y="367"/>
                </a:lnTo>
                <a:lnTo>
                  <a:pt x="118" y="356"/>
                </a:lnTo>
                <a:lnTo>
                  <a:pt x="118" y="343"/>
                </a:lnTo>
                <a:lnTo>
                  <a:pt x="118" y="332"/>
                </a:lnTo>
                <a:lnTo>
                  <a:pt x="118" y="321"/>
                </a:lnTo>
                <a:lnTo>
                  <a:pt x="118" y="308"/>
                </a:lnTo>
                <a:lnTo>
                  <a:pt x="118" y="295"/>
                </a:lnTo>
                <a:lnTo>
                  <a:pt x="118" y="282"/>
                </a:lnTo>
                <a:lnTo>
                  <a:pt x="118" y="268"/>
                </a:lnTo>
                <a:lnTo>
                  <a:pt x="118" y="255"/>
                </a:lnTo>
                <a:lnTo>
                  <a:pt x="118" y="241"/>
                </a:lnTo>
                <a:lnTo>
                  <a:pt x="118" y="227"/>
                </a:lnTo>
                <a:lnTo>
                  <a:pt x="118" y="213"/>
                </a:lnTo>
                <a:lnTo>
                  <a:pt x="118" y="199"/>
                </a:lnTo>
                <a:lnTo>
                  <a:pt x="118" y="193"/>
                </a:lnTo>
                <a:lnTo>
                  <a:pt x="118" y="187"/>
                </a:lnTo>
                <a:lnTo>
                  <a:pt x="118" y="180"/>
                </a:lnTo>
                <a:lnTo>
                  <a:pt x="118" y="173"/>
                </a:lnTo>
                <a:lnTo>
                  <a:pt x="118" y="164"/>
                </a:lnTo>
                <a:lnTo>
                  <a:pt x="118" y="156"/>
                </a:lnTo>
                <a:lnTo>
                  <a:pt x="118" y="146"/>
                </a:lnTo>
                <a:lnTo>
                  <a:pt x="118" y="136"/>
                </a:lnTo>
                <a:lnTo>
                  <a:pt x="118" y="125"/>
                </a:lnTo>
                <a:lnTo>
                  <a:pt x="118" y="115"/>
                </a:lnTo>
                <a:lnTo>
                  <a:pt x="118" y="103"/>
                </a:lnTo>
                <a:lnTo>
                  <a:pt x="118" y="91"/>
                </a:lnTo>
                <a:lnTo>
                  <a:pt x="118" y="79"/>
                </a:lnTo>
                <a:lnTo>
                  <a:pt x="118" y="67"/>
                </a:lnTo>
                <a:lnTo>
                  <a:pt x="118" y="54"/>
                </a:lnTo>
                <a:lnTo>
                  <a:pt x="118" y="41"/>
                </a:lnTo>
                <a:lnTo>
                  <a:pt x="109" y="41"/>
                </a:lnTo>
                <a:lnTo>
                  <a:pt x="102" y="41"/>
                </a:lnTo>
                <a:lnTo>
                  <a:pt x="94" y="41"/>
                </a:lnTo>
                <a:lnTo>
                  <a:pt x="87" y="41"/>
                </a:lnTo>
                <a:lnTo>
                  <a:pt x="80" y="41"/>
                </a:lnTo>
                <a:lnTo>
                  <a:pt x="73" y="41"/>
                </a:lnTo>
                <a:lnTo>
                  <a:pt x="65" y="41"/>
                </a:lnTo>
                <a:lnTo>
                  <a:pt x="60" y="41"/>
                </a:lnTo>
                <a:lnTo>
                  <a:pt x="52" y="41"/>
                </a:lnTo>
                <a:lnTo>
                  <a:pt x="45" y="41"/>
                </a:lnTo>
                <a:lnTo>
                  <a:pt x="38" y="41"/>
                </a:lnTo>
                <a:lnTo>
                  <a:pt x="32" y="41"/>
                </a:lnTo>
                <a:lnTo>
                  <a:pt x="25" y="41"/>
                </a:lnTo>
                <a:lnTo>
                  <a:pt x="19" y="41"/>
                </a:lnTo>
                <a:lnTo>
                  <a:pt x="12" y="41"/>
                </a:lnTo>
                <a:lnTo>
                  <a:pt x="6" y="41"/>
                </a:lnTo>
                <a:lnTo>
                  <a:pt x="0" y="41"/>
                </a:lnTo>
                <a:lnTo>
                  <a:pt x="0" y="40"/>
                </a:lnTo>
                <a:lnTo>
                  <a:pt x="0" y="37"/>
                </a:lnTo>
                <a:lnTo>
                  <a:pt x="0" y="34"/>
                </a:lnTo>
                <a:lnTo>
                  <a:pt x="0" y="31"/>
                </a:lnTo>
                <a:lnTo>
                  <a:pt x="1" y="28"/>
                </a:lnTo>
                <a:lnTo>
                  <a:pt x="1" y="24"/>
                </a:lnTo>
                <a:lnTo>
                  <a:pt x="1" y="21"/>
                </a:lnTo>
                <a:lnTo>
                  <a:pt x="1" y="18"/>
                </a:lnTo>
                <a:lnTo>
                  <a:pt x="1" y="16"/>
                </a:lnTo>
                <a:lnTo>
                  <a:pt x="1" y="13"/>
                </a:lnTo>
                <a:lnTo>
                  <a:pt x="1" y="10"/>
                </a:lnTo>
                <a:lnTo>
                  <a:pt x="0" y="6"/>
                </a:lnTo>
                <a:lnTo>
                  <a:pt x="0" y="4"/>
                </a:lnTo>
                <a:lnTo>
                  <a:pt x="0" y="3"/>
                </a:lnTo>
                <a:lnTo>
                  <a:pt x="0" y="1"/>
                </a:lnTo>
                <a:lnTo>
                  <a:pt x="0" y="0"/>
                </a:lnTo>
                <a:lnTo>
                  <a:pt x="12" y="0"/>
                </a:lnTo>
                <a:lnTo>
                  <a:pt x="25" y="0"/>
                </a:lnTo>
                <a:lnTo>
                  <a:pt x="36" y="0"/>
                </a:lnTo>
                <a:lnTo>
                  <a:pt x="46" y="0"/>
                </a:lnTo>
                <a:lnTo>
                  <a:pt x="58" y="0"/>
                </a:lnTo>
                <a:lnTo>
                  <a:pt x="68" y="0"/>
                </a:lnTo>
                <a:lnTo>
                  <a:pt x="78" y="0"/>
                </a:lnTo>
                <a:lnTo>
                  <a:pt x="89" y="0"/>
                </a:lnTo>
                <a:lnTo>
                  <a:pt x="99" y="0"/>
                </a:lnTo>
                <a:lnTo>
                  <a:pt x="107" y="0"/>
                </a:lnTo>
                <a:lnTo>
                  <a:pt x="118" y="0"/>
                </a:lnTo>
                <a:lnTo>
                  <a:pt x="126" y="0"/>
                </a:lnTo>
                <a:lnTo>
                  <a:pt x="137" y="0"/>
                </a:lnTo>
                <a:lnTo>
                  <a:pt x="145" y="0"/>
                </a:lnTo>
                <a:lnTo>
                  <a:pt x="154" y="0"/>
                </a:lnTo>
                <a:lnTo>
                  <a:pt x="163" y="0"/>
                </a:lnTo>
                <a:lnTo>
                  <a:pt x="171" y="0"/>
                </a:lnTo>
                <a:lnTo>
                  <a:pt x="180" y="0"/>
                </a:lnTo>
                <a:lnTo>
                  <a:pt x="189" y="0"/>
                </a:lnTo>
                <a:lnTo>
                  <a:pt x="199" y="0"/>
                </a:lnTo>
                <a:lnTo>
                  <a:pt x="208" y="0"/>
                </a:lnTo>
                <a:lnTo>
                  <a:pt x="218" y="0"/>
                </a:lnTo>
                <a:lnTo>
                  <a:pt x="227" y="0"/>
                </a:lnTo>
                <a:lnTo>
                  <a:pt x="237" y="0"/>
                </a:lnTo>
                <a:lnTo>
                  <a:pt x="247" y="0"/>
                </a:lnTo>
                <a:lnTo>
                  <a:pt x="257" y="0"/>
                </a:lnTo>
                <a:lnTo>
                  <a:pt x="267" y="0"/>
                </a:lnTo>
                <a:lnTo>
                  <a:pt x="279" y="0"/>
                </a:lnTo>
                <a:lnTo>
                  <a:pt x="291" y="0"/>
                </a:lnTo>
                <a:lnTo>
                  <a:pt x="302" y="0"/>
                </a:lnTo>
                <a:lnTo>
                  <a:pt x="314" y="0"/>
                </a:lnTo>
                <a:lnTo>
                  <a:pt x="327" y="0"/>
                </a:lnTo>
                <a:lnTo>
                  <a:pt x="325" y="1"/>
                </a:lnTo>
                <a:lnTo>
                  <a:pt x="325" y="4"/>
                </a:lnTo>
                <a:lnTo>
                  <a:pt x="325" y="6"/>
                </a:lnTo>
                <a:lnTo>
                  <a:pt x="325" y="8"/>
                </a:lnTo>
                <a:lnTo>
                  <a:pt x="324" y="11"/>
                </a:lnTo>
                <a:lnTo>
                  <a:pt x="324" y="14"/>
                </a:lnTo>
                <a:lnTo>
                  <a:pt x="324" y="16"/>
                </a:lnTo>
                <a:lnTo>
                  <a:pt x="324" y="18"/>
                </a:lnTo>
                <a:lnTo>
                  <a:pt x="324" y="21"/>
                </a:lnTo>
                <a:lnTo>
                  <a:pt x="324" y="24"/>
                </a:lnTo>
                <a:lnTo>
                  <a:pt x="324" y="27"/>
                </a:lnTo>
                <a:lnTo>
                  <a:pt x="324" y="30"/>
                </a:lnTo>
                <a:lnTo>
                  <a:pt x="325" y="33"/>
                </a:lnTo>
                <a:lnTo>
                  <a:pt x="325" y="35"/>
                </a:lnTo>
                <a:lnTo>
                  <a:pt x="325" y="38"/>
                </a:lnTo>
                <a:lnTo>
                  <a:pt x="327" y="41"/>
                </a:lnTo>
                <a:lnTo>
                  <a:pt x="320" y="41"/>
                </a:lnTo>
                <a:lnTo>
                  <a:pt x="314" y="41"/>
                </a:lnTo>
                <a:lnTo>
                  <a:pt x="307" y="41"/>
                </a:lnTo>
                <a:lnTo>
                  <a:pt x="301" y="41"/>
                </a:lnTo>
                <a:lnTo>
                  <a:pt x="294" y="41"/>
                </a:lnTo>
                <a:lnTo>
                  <a:pt x="288" y="41"/>
                </a:lnTo>
                <a:lnTo>
                  <a:pt x="280" y="41"/>
                </a:lnTo>
                <a:lnTo>
                  <a:pt x="273" y="41"/>
                </a:lnTo>
                <a:lnTo>
                  <a:pt x="266" y="41"/>
                </a:lnTo>
                <a:lnTo>
                  <a:pt x="260" y="41"/>
                </a:lnTo>
                <a:lnTo>
                  <a:pt x="253" y="41"/>
                </a:lnTo>
                <a:lnTo>
                  <a:pt x="246" y="41"/>
                </a:lnTo>
                <a:lnTo>
                  <a:pt x="238" y="41"/>
                </a:lnTo>
                <a:lnTo>
                  <a:pt x="231" y="41"/>
                </a:lnTo>
                <a:lnTo>
                  <a:pt x="224" y="41"/>
                </a:lnTo>
                <a:lnTo>
                  <a:pt x="216" y="41"/>
                </a:lnTo>
                <a:lnTo>
                  <a:pt x="208" y="41"/>
                </a:lnTo>
                <a:lnTo>
                  <a:pt x="208" y="47"/>
                </a:lnTo>
                <a:lnTo>
                  <a:pt x="208" y="52"/>
                </a:lnTo>
                <a:lnTo>
                  <a:pt x="208" y="58"/>
                </a:lnTo>
                <a:lnTo>
                  <a:pt x="208" y="64"/>
                </a:lnTo>
                <a:lnTo>
                  <a:pt x="208" y="71"/>
                </a:lnTo>
                <a:lnTo>
                  <a:pt x="208" y="77"/>
                </a:lnTo>
                <a:lnTo>
                  <a:pt x="208" y="84"/>
                </a:lnTo>
                <a:lnTo>
                  <a:pt x="208" y="91"/>
                </a:lnTo>
                <a:lnTo>
                  <a:pt x="208" y="98"/>
                </a:lnTo>
                <a:lnTo>
                  <a:pt x="208" y="105"/>
                </a:lnTo>
                <a:lnTo>
                  <a:pt x="208" y="113"/>
                </a:lnTo>
                <a:lnTo>
                  <a:pt x="208" y="123"/>
                </a:lnTo>
                <a:lnTo>
                  <a:pt x="208" y="133"/>
                </a:lnTo>
                <a:lnTo>
                  <a:pt x="208" y="145"/>
                </a:lnTo>
                <a:lnTo>
                  <a:pt x="208" y="156"/>
                </a:lnTo>
                <a:lnTo>
                  <a:pt x="208" y="169"/>
                </a:lnTo>
                <a:lnTo>
                  <a:pt x="208" y="191"/>
                </a:lnTo>
                <a:lnTo>
                  <a:pt x="208" y="213"/>
                </a:lnTo>
                <a:lnTo>
                  <a:pt x="208" y="233"/>
                </a:lnTo>
                <a:lnTo>
                  <a:pt x="208" y="251"/>
                </a:lnTo>
                <a:lnTo>
                  <a:pt x="208" y="268"/>
                </a:lnTo>
                <a:lnTo>
                  <a:pt x="208" y="284"/>
                </a:lnTo>
                <a:lnTo>
                  <a:pt x="208" y="299"/>
                </a:lnTo>
                <a:lnTo>
                  <a:pt x="208" y="312"/>
                </a:lnTo>
                <a:lnTo>
                  <a:pt x="208" y="325"/>
                </a:lnTo>
                <a:lnTo>
                  <a:pt x="208" y="336"/>
                </a:lnTo>
                <a:lnTo>
                  <a:pt x="208" y="347"/>
                </a:lnTo>
                <a:lnTo>
                  <a:pt x="208" y="359"/>
                </a:lnTo>
                <a:lnTo>
                  <a:pt x="208" y="370"/>
                </a:lnTo>
                <a:lnTo>
                  <a:pt x="208" y="381"/>
                </a:lnTo>
                <a:lnTo>
                  <a:pt x="208" y="391"/>
                </a:lnTo>
                <a:lnTo>
                  <a:pt x="208" y="401"/>
                </a:lnTo>
                <a:lnTo>
                  <a:pt x="202" y="401"/>
                </a:lnTo>
                <a:lnTo>
                  <a:pt x="196" y="401"/>
                </a:lnTo>
                <a:lnTo>
                  <a:pt x="189" y="401"/>
                </a:lnTo>
                <a:lnTo>
                  <a:pt x="183" y="401"/>
                </a:lnTo>
                <a:lnTo>
                  <a:pt x="177" y="401"/>
                </a:lnTo>
                <a:lnTo>
                  <a:pt x="173" y="401"/>
                </a:lnTo>
                <a:lnTo>
                  <a:pt x="167" y="401"/>
                </a:lnTo>
                <a:lnTo>
                  <a:pt x="163" y="401"/>
                </a:lnTo>
                <a:lnTo>
                  <a:pt x="157" y="401"/>
                </a:lnTo>
                <a:lnTo>
                  <a:pt x="153" y="401"/>
                </a:lnTo>
                <a:lnTo>
                  <a:pt x="147" y="401"/>
                </a:lnTo>
                <a:lnTo>
                  <a:pt x="141" y="401"/>
                </a:lnTo>
                <a:lnTo>
                  <a:pt x="135" y="401"/>
                </a:lnTo>
                <a:lnTo>
                  <a:pt x="129" y="401"/>
                </a:lnTo>
                <a:lnTo>
                  <a:pt x="123" y="401"/>
                </a:lnTo>
                <a:lnTo>
                  <a:pt x="118" y="40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3">
            <a:extLst>
              <a:ext uri="{FF2B5EF4-FFF2-40B4-BE49-F238E27FC236}">
                <a16:creationId xmlns:a16="http://schemas.microsoft.com/office/drawing/2014/main" id="{A394BF40-1379-3327-8D66-E796FDE22E84}"/>
              </a:ext>
            </a:extLst>
          </xdr:cNvPr>
          <xdr:cNvSpPr>
            <a:spLocks noChangeAspect="1" noEditPoints="1"/>
          </xdr:cNvSpPr>
        </xdr:nvSpPr>
        <xdr:spPr bwMode="auto">
          <a:xfrm>
            <a:off x="10751" y="9948"/>
            <a:ext cx="477" cy="143"/>
          </a:xfrm>
          <a:custGeom>
            <a:avLst/>
            <a:gdLst>
              <a:gd name="T0" fmla="*/ 15 w 954"/>
              <a:gd name="T1" fmla="*/ 36 h 286"/>
              <a:gd name="T2" fmla="*/ 9 w 954"/>
              <a:gd name="T3" fmla="*/ 36 h 286"/>
              <a:gd name="T4" fmla="*/ 3 w 954"/>
              <a:gd name="T5" fmla="*/ 31 h 286"/>
              <a:gd name="T6" fmla="*/ 0 w 954"/>
              <a:gd name="T7" fmla="*/ 25 h 286"/>
              <a:gd name="T8" fmla="*/ 1 w 954"/>
              <a:gd name="T9" fmla="*/ 19 h 286"/>
              <a:gd name="T10" fmla="*/ 6 w 954"/>
              <a:gd name="T11" fmla="*/ 11 h 286"/>
              <a:gd name="T12" fmla="*/ 11 w 954"/>
              <a:gd name="T13" fmla="*/ 10 h 286"/>
              <a:gd name="T14" fmla="*/ 17 w 954"/>
              <a:gd name="T15" fmla="*/ 12 h 286"/>
              <a:gd name="T16" fmla="*/ 5 w 954"/>
              <a:gd name="T17" fmla="*/ 23 h 286"/>
              <a:gd name="T18" fmla="*/ 6 w 954"/>
              <a:gd name="T19" fmla="*/ 29 h 286"/>
              <a:gd name="T20" fmla="*/ 15 w 954"/>
              <a:gd name="T21" fmla="*/ 31 h 286"/>
              <a:gd name="T22" fmla="*/ 19 w 954"/>
              <a:gd name="T23" fmla="*/ 26 h 286"/>
              <a:gd name="T24" fmla="*/ 18 w 954"/>
              <a:gd name="T25" fmla="*/ 19 h 286"/>
              <a:gd name="T26" fmla="*/ 13 w 954"/>
              <a:gd name="T27" fmla="*/ 14 h 286"/>
              <a:gd name="T28" fmla="*/ 6 w 954"/>
              <a:gd name="T29" fmla="*/ 17 h 286"/>
              <a:gd name="T30" fmla="*/ 31 w 954"/>
              <a:gd name="T31" fmla="*/ 36 h 286"/>
              <a:gd name="T32" fmla="*/ 43 w 954"/>
              <a:gd name="T33" fmla="*/ 20 h 286"/>
              <a:gd name="T34" fmla="*/ 48 w 954"/>
              <a:gd name="T35" fmla="*/ 12 h 286"/>
              <a:gd name="T36" fmla="*/ 55 w 954"/>
              <a:gd name="T37" fmla="*/ 10 h 286"/>
              <a:gd name="T38" fmla="*/ 63 w 954"/>
              <a:gd name="T39" fmla="*/ 12 h 286"/>
              <a:gd name="T40" fmla="*/ 67 w 954"/>
              <a:gd name="T41" fmla="*/ 20 h 286"/>
              <a:gd name="T42" fmla="*/ 66 w 954"/>
              <a:gd name="T43" fmla="*/ 28 h 286"/>
              <a:gd name="T44" fmla="*/ 61 w 954"/>
              <a:gd name="T45" fmla="*/ 35 h 286"/>
              <a:gd name="T46" fmla="*/ 56 w 954"/>
              <a:gd name="T47" fmla="*/ 36 h 286"/>
              <a:gd name="T48" fmla="*/ 48 w 954"/>
              <a:gd name="T49" fmla="*/ 34 h 286"/>
              <a:gd name="T50" fmla="*/ 43 w 954"/>
              <a:gd name="T51" fmla="*/ 27 h 286"/>
              <a:gd name="T52" fmla="*/ 48 w 954"/>
              <a:gd name="T53" fmla="*/ 26 h 286"/>
              <a:gd name="T54" fmla="*/ 51 w 954"/>
              <a:gd name="T55" fmla="*/ 31 h 286"/>
              <a:gd name="T56" fmla="*/ 56 w 954"/>
              <a:gd name="T57" fmla="*/ 32 h 286"/>
              <a:gd name="T58" fmla="*/ 60 w 954"/>
              <a:gd name="T59" fmla="*/ 30 h 286"/>
              <a:gd name="T60" fmla="*/ 63 w 954"/>
              <a:gd name="T61" fmla="*/ 24 h 286"/>
              <a:gd name="T62" fmla="*/ 61 w 954"/>
              <a:gd name="T63" fmla="*/ 17 h 286"/>
              <a:gd name="T64" fmla="*/ 57 w 954"/>
              <a:gd name="T65" fmla="*/ 14 h 286"/>
              <a:gd name="T66" fmla="*/ 52 w 954"/>
              <a:gd name="T67" fmla="*/ 14 h 286"/>
              <a:gd name="T68" fmla="*/ 48 w 954"/>
              <a:gd name="T69" fmla="*/ 18 h 286"/>
              <a:gd name="T70" fmla="*/ 73 w 954"/>
              <a:gd name="T71" fmla="*/ 32 h 286"/>
              <a:gd name="T72" fmla="*/ 86 w 954"/>
              <a:gd name="T73" fmla="*/ 18 h 286"/>
              <a:gd name="T74" fmla="*/ 91 w 954"/>
              <a:gd name="T75" fmla="*/ 11 h 286"/>
              <a:gd name="T76" fmla="*/ 98 w 954"/>
              <a:gd name="T77" fmla="*/ 10 h 286"/>
              <a:gd name="T78" fmla="*/ 106 w 954"/>
              <a:gd name="T79" fmla="*/ 13 h 286"/>
              <a:gd name="T80" fmla="*/ 109 w 954"/>
              <a:gd name="T81" fmla="*/ 21 h 286"/>
              <a:gd name="T82" fmla="*/ 108 w 954"/>
              <a:gd name="T83" fmla="*/ 29 h 286"/>
              <a:gd name="T84" fmla="*/ 102 w 954"/>
              <a:gd name="T85" fmla="*/ 35 h 286"/>
              <a:gd name="T86" fmla="*/ 97 w 954"/>
              <a:gd name="T87" fmla="*/ 36 h 286"/>
              <a:gd name="T88" fmla="*/ 89 w 954"/>
              <a:gd name="T89" fmla="*/ 34 h 286"/>
              <a:gd name="T90" fmla="*/ 85 w 954"/>
              <a:gd name="T91" fmla="*/ 26 h 286"/>
              <a:gd name="T92" fmla="*/ 90 w 954"/>
              <a:gd name="T93" fmla="*/ 27 h 286"/>
              <a:gd name="T94" fmla="*/ 93 w 954"/>
              <a:gd name="T95" fmla="*/ 31 h 286"/>
              <a:gd name="T96" fmla="*/ 99 w 954"/>
              <a:gd name="T97" fmla="*/ 32 h 286"/>
              <a:gd name="T98" fmla="*/ 103 w 954"/>
              <a:gd name="T99" fmla="*/ 29 h 286"/>
              <a:gd name="T100" fmla="*/ 105 w 954"/>
              <a:gd name="T101" fmla="*/ 23 h 286"/>
              <a:gd name="T102" fmla="*/ 103 w 954"/>
              <a:gd name="T103" fmla="*/ 17 h 286"/>
              <a:gd name="T104" fmla="*/ 99 w 954"/>
              <a:gd name="T105" fmla="*/ 14 h 286"/>
              <a:gd name="T106" fmla="*/ 93 w 954"/>
              <a:gd name="T107" fmla="*/ 15 h 286"/>
              <a:gd name="T108" fmla="*/ 90 w 954"/>
              <a:gd name="T109" fmla="*/ 19 h 286"/>
              <a:gd name="T110" fmla="*/ 120 w 954"/>
              <a:gd name="T111" fmla="*/ 32 h 28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954" h="286">
                <a:moveTo>
                  <a:pt x="148" y="284"/>
                </a:moveTo>
                <a:lnTo>
                  <a:pt x="148" y="251"/>
                </a:lnTo>
                <a:lnTo>
                  <a:pt x="142" y="259"/>
                </a:lnTo>
                <a:lnTo>
                  <a:pt x="136" y="267"/>
                </a:lnTo>
                <a:lnTo>
                  <a:pt x="130" y="272"/>
                </a:lnTo>
                <a:lnTo>
                  <a:pt x="123" y="278"/>
                </a:lnTo>
                <a:lnTo>
                  <a:pt x="116" y="282"/>
                </a:lnTo>
                <a:lnTo>
                  <a:pt x="107" y="284"/>
                </a:lnTo>
                <a:lnTo>
                  <a:pt x="98" y="286"/>
                </a:lnTo>
                <a:lnTo>
                  <a:pt x="88" y="286"/>
                </a:lnTo>
                <a:lnTo>
                  <a:pt x="82" y="286"/>
                </a:lnTo>
                <a:lnTo>
                  <a:pt x="77" y="285"/>
                </a:lnTo>
                <a:lnTo>
                  <a:pt x="71" y="285"/>
                </a:lnTo>
                <a:lnTo>
                  <a:pt x="65" y="284"/>
                </a:lnTo>
                <a:lnTo>
                  <a:pt x="59" y="281"/>
                </a:lnTo>
                <a:lnTo>
                  <a:pt x="53" y="279"/>
                </a:lnTo>
                <a:lnTo>
                  <a:pt x="48" y="276"/>
                </a:lnTo>
                <a:lnTo>
                  <a:pt x="43" y="274"/>
                </a:lnTo>
                <a:lnTo>
                  <a:pt x="33" y="267"/>
                </a:lnTo>
                <a:lnTo>
                  <a:pt x="24" y="258"/>
                </a:lnTo>
                <a:lnTo>
                  <a:pt x="17" y="247"/>
                </a:lnTo>
                <a:lnTo>
                  <a:pt x="11" y="235"/>
                </a:lnTo>
                <a:lnTo>
                  <a:pt x="8" y="230"/>
                </a:lnTo>
                <a:lnTo>
                  <a:pt x="5" y="223"/>
                </a:lnTo>
                <a:lnTo>
                  <a:pt x="4" y="217"/>
                </a:lnTo>
                <a:lnTo>
                  <a:pt x="3" y="210"/>
                </a:lnTo>
                <a:lnTo>
                  <a:pt x="1" y="203"/>
                </a:lnTo>
                <a:lnTo>
                  <a:pt x="0" y="196"/>
                </a:lnTo>
                <a:lnTo>
                  <a:pt x="0" y="189"/>
                </a:lnTo>
                <a:lnTo>
                  <a:pt x="0" y="180"/>
                </a:lnTo>
                <a:lnTo>
                  <a:pt x="0" y="173"/>
                </a:lnTo>
                <a:lnTo>
                  <a:pt x="0" y="166"/>
                </a:lnTo>
                <a:lnTo>
                  <a:pt x="1" y="159"/>
                </a:lnTo>
                <a:lnTo>
                  <a:pt x="3" y="152"/>
                </a:lnTo>
                <a:lnTo>
                  <a:pt x="4" y="145"/>
                </a:lnTo>
                <a:lnTo>
                  <a:pt x="5" y="139"/>
                </a:lnTo>
                <a:lnTo>
                  <a:pt x="7" y="132"/>
                </a:lnTo>
                <a:lnTo>
                  <a:pt x="10" y="126"/>
                </a:lnTo>
                <a:lnTo>
                  <a:pt x="16" y="115"/>
                </a:lnTo>
                <a:lnTo>
                  <a:pt x="23" y="103"/>
                </a:lnTo>
                <a:lnTo>
                  <a:pt x="32" y="95"/>
                </a:lnTo>
                <a:lnTo>
                  <a:pt x="42" y="88"/>
                </a:lnTo>
                <a:lnTo>
                  <a:pt x="48" y="85"/>
                </a:lnTo>
                <a:lnTo>
                  <a:pt x="53" y="81"/>
                </a:lnTo>
                <a:lnTo>
                  <a:pt x="59" y="79"/>
                </a:lnTo>
                <a:lnTo>
                  <a:pt x="65" y="76"/>
                </a:lnTo>
                <a:lnTo>
                  <a:pt x="71" y="75"/>
                </a:lnTo>
                <a:lnTo>
                  <a:pt x="77" y="75"/>
                </a:lnTo>
                <a:lnTo>
                  <a:pt x="82" y="74"/>
                </a:lnTo>
                <a:lnTo>
                  <a:pt x="88" y="74"/>
                </a:lnTo>
                <a:lnTo>
                  <a:pt x="98" y="74"/>
                </a:lnTo>
                <a:lnTo>
                  <a:pt x="107" y="76"/>
                </a:lnTo>
                <a:lnTo>
                  <a:pt x="116" y="79"/>
                </a:lnTo>
                <a:lnTo>
                  <a:pt x="123" y="84"/>
                </a:lnTo>
                <a:lnTo>
                  <a:pt x="130" y="88"/>
                </a:lnTo>
                <a:lnTo>
                  <a:pt x="136" y="93"/>
                </a:lnTo>
                <a:lnTo>
                  <a:pt x="142" y="101"/>
                </a:lnTo>
                <a:lnTo>
                  <a:pt x="148" y="108"/>
                </a:lnTo>
                <a:lnTo>
                  <a:pt x="148" y="0"/>
                </a:lnTo>
                <a:lnTo>
                  <a:pt x="183" y="0"/>
                </a:lnTo>
                <a:lnTo>
                  <a:pt x="183" y="284"/>
                </a:lnTo>
                <a:lnTo>
                  <a:pt x="148" y="284"/>
                </a:lnTo>
                <a:close/>
                <a:moveTo>
                  <a:pt x="34" y="180"/>
                </a:moveTo>
                <a:lnTo>
                  <a:pt x="34" y="189"/>
                </a:lnTo>
                <a:lnTo>
                  <a:pt x="36" y="197"/>
                </a:lnTo>
                <a:lnTo>
                  <a:pt x="37" y="204"/>
                </a:lnTo>
                <a:lnTo>
                  <a:pt x="39" y="211"/>
                </a:lnTo>
                <a:lnTo>
                  <a:pt x="40" y="218"/>
                </a:lnTo>
                <a:lnTo>
                  <a:pt x="43" y="224"/>
                </a:lnTo>
                <a:lnTo>
                  <a:pt x="48" y="230"/>
                </a:lnTo>
                <a:lnTo>
                  <a:pt x="50" y="235"/>
                </a:lnTo>
                <a:lnTo>
                  <a:pt x="59" y="242"/>
                </a:lnTo>
                <a:lnTo>
                  <a:pt x="69" y="248"/>
                </a:lnTo>
                <a:lnTo>
                  <a:pt x="80" y="251"/>
                </a:lnTo>
                <a:lnTo>
                  <a:pt x="91" y="252"/>
                </a:lnTo>
                <a:lnTo>
                  <a:pt x="103" y="251"/>
                </a:lnTo>
                <a:lnTo>
                  <a:pt x="113" y="248"/>
                </a:lnTo>
                <a:lnTo>
                  <a:pt x="122" y="242"/>
                </a:lnTo>
                <a:lnTo>
                  <a:pt x="130" y="235"/>
                </a:lnTo>
                <a:lnTo>
                  <a:pt x="135" y="231"/>
                </a:lnTo>
                <a:lnTo>
                  <a:pt x="138" y="225"/>
                </a:lnTo>
                <a:lnTo>
                  <a:pt x="141" y="220"/>
                </a:lnTo>
                <a:lnTo>
                  <a:pt x="143" y="214"/>
                </a:lnTo>
                <a:lnTo>
                  <a:pt x="145" y="207"/>
                </a:lnTo>
                <a:lnTo>
                  <a:pt x="146" y="200"/>
                </a:lnTo>
                <a:lnTo>
                  <a:pt x="148" y="191"/>
                </a:lnTo>
                <a:lnTo>
                  <a:pt x="148" y="183"/>
                </a:lnTo>
                <a:lnTo>
                  <a:pt x="148" y="173"/>
                </a:lnTo>
                <a:lnTo>
                  <a:pt x="146" y="164"/>
                </a:lnTo>
                <a:lnTo>
                  <a:pt x="145" y="157"/>
                </a:lnTo>
                <a:lnTo>
                  <a:pt x="143" y="150"/>
                </a:lnTo>
                <a:lnTo>
                  <a:pt x="141" y="143"/>
                </a:lnTo>
                <a:lnTo>
                  <a:pt x="138" y="137"/>
                </a:lnTo>
                <a:lnTo>
                  <a:pt x="135" y="132"/>
                </a:lnTo>
                <a:lnTo>
                  <a:pt x="130" y="126"/>
                </a:lnTo>
                <a:lnTo>
                  <a:pt x="122" y="119"/>
                </a:lnTo>
                <a:lnTo>
                  <a:pt x="113" y="112"/>
                </a:lnTo>
                <a:lnTo>
                  <a:pt x="101" y="109"/>
                </a:lnTo>
                <a:lnTo>
                  <a:pt x="90" y="108"/>
                </a:lnTo>
                <a:lnTo>
                  <a:pt x="78" y="109"/>
                </a:lnTo>
                <a:lnTo>
                  <a:pt x="68" y="112"/>
                </a:lnTo>
                <a:lnTo>
                  <a:pt x="59" y="118"/>
                </a:lnTo>
                <a:lnTo>
                  <a:pt x="50" y="126"/>
                </a:lnTo>
                <a:lnTo>
                  <a:pt x="46" y="130"/>
                </a:lnTo>
                <a:lnTo>
                  <a:pt x="43" y="136"/>
                </a:lnTo>
                <a:lnTo>
                  <a:pt x="40" y="142"/>
                </a:lnTo>
                <a:lnTo>
                  <a:pt x="39" y="149"/>
                </a:lnTo>
                <a:lnTo>
                  <a:pt x="36" y="156"/>
                </a:lnTo>
                <a:lnTo>
                  <a:pt x="36" y="163"/>
                </a:lnTo>
                <a:lnTo>
                  <a:pt x="34" y="172"/>
                </a:lnTo>
                <a:lnTo>
                  <a:pt x="34" y="180"/>
                </a:lnTo>
                <a:close/>
                <a:moveTo>
                  <a:pt x="245" y="284"/>
                </a:moveTo>
                <a:lnTo>
                  <a:pt x="245" y="250"/>
                </a:lnTo>
                <a:lnTo>
                  <a:pt x="280" y="250"/>
                </a:lnTo>
                <a:lnTo>
                  <a:pt x="280" y="284"/>
                </a:lnTo>
                <a:lnTo>
                  <a:pt x="245" y="284"/>
                </a:lnTo>
                <a:close/>
                <a:moveTo>
                  <a:pt x="340" y="180"/>
                </a:moveTo>
                <a:lnTo>
                  <a:pt x="340" y="167"/>
                </a:lnTo>
                <a:lnTo>
                  <a:pt x="341" y="154"/>
                </a:lnTo>
                <a:lnTo>
                  <a:pt x="344" y="142"/>
                </a:lnTo>
                <a:lnTo>
                  <a:pt x="347" y="132"/>
                </a:lnTo>
                <a:lnTo>
                  <a:pt x="351" y="122"/>
                </a:lnTo>
                <a:lnTo>
                  <a:pt x="357" y="112"/>
                </a:lnTo>
                <a:lnTo>
                  <a:pt x="364" y="103"/>
                </a:lnTo>
                <a:lnTo>
                  <a:pt x="372" y="96"/>
                </a:lnTo>
                <a:lnTo>
                  <a:pt x="379" y="91"/>
                </a:lnTo>
                <a:lnTo>
                  <a:pt x="386" y="86"/>
                </a:lnTo>
                <a:lnTo>
                  <a:pt x="393" y="84"/>
                </a:lnTo>
                <a:lnTo>
                  <a:pt x="401" y="79"/>
                </a:lnTo>
                <a:lnTo>
                  <a:pt x="409" y="76"/>
                </a:lnTo>
                <a:lnTo>
                  <a:pt x="418" y="75"/>
                </a:lnTo>
                <a:lnTo>
                  <a:pt x="427" y="74"/>
                </a:lnTo>
                <a:lnTo>
                  <a:pt x="436" y="74"/>
                </a:lnTo>
                <a:lnTo>
                  <a:pt x="446" y="74"/>
                </a:lnTo>
                <a:lnTo>
                  <a:pt x="456" y="75"/>
                </a:lnTo>
                <a:lnTo>
                  <a:pt x="466" y="78"/>
                </a:lnTo>
                <a:lnTo>
                  <a:pt x="475" y="81"/>
                </a:lnTo>
                <a:lnTo>
                  <a:pt x="484" y="85"/>
                </a:lnTo>
                <a:lnTo>
                  <a:pt x="491" y="89"/>
                </a:lnTo>
                <a:lnTo>
                  <a:pt x="498" y="95"/>
                </a:lnTo>
                <a:lnTo>
                  <a:pt x="505" y="102"/>
                </a:lnTo>
                <a:lnTo>
                  <a:pt x="511" y="109"/>
                </a:lnTo>
                <a:lnTo>
                  <a:pt x="517" y="118"/>
                </a:lnTo>
                <a:lnTo>
                  <a:pt x="521" y="126"/>
                </a:lnTo>
                <a:lnTo>
                  <a:pt x="526" y="135"/>
                </a:lnTo>
                <a:lnTo>
                  <a:pt x="527" y="145"/>
                </a:lnTo>
                <a:lnTo>
                  <a:pt x="530" y="154"/>
                </a:lnTo>
                <a:lnTo>
                  <a:pt x="532" y="166"/>
                </a:lnTo>
                <a:lnTo>
                  <a:pt x="532" y="177"/>
                </a:lnTo>
                <a:lnTo>
                  <a:pt x="532" y="187"/>
                </a:lnTo>
                <a:lnTo>
                  <a:pt x="532" y="196"/>
                </a:lnTo>
                <a:lnTo>
                  <a:pt x="530" y="204"/>
                </a:lnTo>
                <a:lnTo>
                  <a:pt x="529" y="213"/>
                </a:lnTo>
                <a:lnTo>
                  <a:pt x="527" y="220"/>
                </a:lnTo>
                <a:lnTo>
                  <a:pt x="526" y="227"/>
                </a:lnTo>
                <a:lnTo>
                  <a:pt x="523" y="234"/>
                </a:lnTo>
                <a:lnTo>
                  <a:pt x="520" y="240"/>
                </a:lnTo>
                <a:lnTo>
                  <a:pt x="514" y="250"/>
                </a:lnTo>
                <a:lnTo>
                  <a:pt x="505" y="259"/>
                </a:lnTo>
                <a:lnTo>
                  <a:pt x="497" y="268"/>
                </a:lnTo>
                <a:lnTo>
                  <a:pt x="485" y="274"/>
                </a:lnTo>
                <a:lnTo>
                  <a:pt x="479" y="276"/>
                </a:lnTo>
                <a:lnTo>
                  <a:pt x="473" y="279"/>
                </a:lnTo>
                <a:lnTo>
                  <a:pt x="468" y="281"/>
                </a:lnTo>
                <a:lnTo>
                  <a:pt x="462" y="284"/>
                </a:lnTo>
                <a:lnTo>
                  <a:pt x="455" y="285"/>
                </a:lnTo>
                <a:lnTo>
                  <a:pt x="449" y="285"/>
                </a:lnTo>
                <a:lnTo>
                  <a:pt x="441" y="286"/>
                </a:lnTo>
                <a:lnTo>
                  <a:pt x="436" y="286"/>
                </a:lnTo>
                <a:lnTo>
                  <a:pt x="425" y="286"/>
                </a:lnTo>
                <a:lnTo>
                  <a:pt x="415" y="285"/>
                </a:lnTo>
                <a:lnTo>
                  <a:pt x="405" y="282"/>
                </a:lnTo>
                <a:lnTo>
                  <a:pt x="396" y="279"/>
                </a:lnTo>
                <a:lnTo>
                  <a:pt x="388" y="276"/>
                </a:lnTo>
                <a:lnTo>
                  <a:pt x="380" y="271"/>
                </a:lnTo>
                <a:lnTo>
                  <a:pt x="373" y="267"/>
                </a:lnTo>
                <a:lnTo>
                  <a:pt x="366" y="259"/>
                </a:lnTo>
                <a:lnTo>
                  <a:pt x="360" y="252"/>
                </a:lnTo>
                <a:lnTo>
                  <a:pt x="354" y="244"/>
                </a:lnTo>
                <a:lnTo>
                  <a:pt x="350" y="235"/>
                </a:lnTo>
                <a:lnTo>
                  <a:pt x="347" y="225"/>
                </a:lnTo>
                <a:lnTo>
                  <a:pt x="344" y="215"/>
                </a:lnTo>
                <a:lnTo>
                  <a:pt x="341" y="204"/>
                </a:lnTo>
                <a:lnTo>
                  <a:pt x="340" y="193"/>
                </a:lnTo>
                <a:lnTo>
                  <a:pt x="340" y="180"/>
                </a:lnTo>
                <a:close/>
                <a:moveTo>
                  <a:pt x="375" y="180"/>
                </a:moveTo>
                <a:lnTo>
                  <a:pt x="375" y="189"/>
                </a:lnTo>
                <a:lnTo>
                  <a:pt x="376" y="197"/>
                </a:lnTo>
                <a:lnTo>
                  <a:pt x="377" y="204"/>
                </a:lnTo>
                <a:lnTo>
                  <a:pt x="379" y="211"/>
                </a:lnTo>
                <a:lnTo>
                  <a:pt x="382" y="218"/>
                </a:lnTo>
                <a:lnTo>
                  <a:pt x="385" y="224"/>
                </a:lnTo>
                <a:lnTo>
                  <a:pt x="388" y="230"/>
                </a:lnTo>
                <a:lnTo>
                  <a:pt x="392" y="235"/>
                </a:lnTo>
                <a:lnTo>
                  <a:pt x="396" y="240"/>
                </a:lnTo>
                <a:lnTo>
                  <a:pt x="401" y="242"/>
                </a:lnTo>
                <a:lnTo>
                  <a:pt x="407" y="245"/>
                </a:lnTo>
                <a:lnTo>
                  <a:pt x="412" y="248"/>
                </a:lnTo>
                <a:lnTo>
                  <a:pt x="417" y="250"/>
                </a:lnTo>
                <a:lnTo>
                  <a:pt x="423" y="251"/>
                </a:lnTo>
                <a:lnTo>
                  <a:pt x="430" y="252"/>
                </a:lnTo>
                <a:lnTo>
                  <a:pt x="436" y="252"/>
                </a:lnTo>
                <a:lnTo>
                  <a:pt x="441" y="252"/>
                </a:lnTo>
                <a:lnTo>
                  <a:pt x="449" y="251"/>
                </a:lnTo>
                <a:lnTo>
                  <a:pt x="455" y="250"/>
                </a:lnTo>
                <a:lnTo>
                  <a:pt x="460" y="248"/>
                </a:lnTo>
                <a:lnTo>
                  <a:pt x="465" y="245"/>
                </a:lnTo>
                <a:lnTo>
                  <a:pt x="471" y="242"/>
                </a:lnTo>
                <a:lnTo>
                  <a:pt x="475" y="240"/>
                </a:lnTo>
                <a:lnTo>
                  <a:pt x="479" y="235"/>
                </a:lnTo>
                <a:lnTo>
                  <a:pt x="484" y="230"/>
                </a:lnTo>
                <a:lnTo>
                  <a:pt x="486" y="224"/>
                </a:lnTo>
                <a:lnTo>
                  <a:pt x="489" y="218"/>
                </a:lnTo>
                <a:lnTo>
                  <a:pt x="492" y="211"/>
                </a:lnTo>
                <a:lnTo>
                  <a:pt x="494" y="204"/>
                </a:lnTo>
                <a:lnTo>
                  <a:pt x="495" y="197"/>
                </a:lnTo>
                <a:lnTo>
                  <a:pt x="497" y="189"/>
                </a:lnTo>
                <a:lnTo>
                  <a:pt x="497" y="179"/>
                </a:lnTo>
                <a:lnTo>
                  <a:pt x="497" y="170"/>
                </a:lnTo>
                <a:lnTo>
                  <a:pt x="495" y="163"/>
                </a:lnTo>
                <a:lnTo>
                  <a:pt x="494" y="154"/>
                </a:lnTo>
                <a:lnTo>
                  <a:pt x="492" y="147"/>
                </a:lnTo>
                <a:lnTo>
                  <a:pt x="489" y="142"/>
                </a:lnTo>
                <a:lnTo>
                  <a:pt x="486" y="136"/>
                </a:lnTo>
                <a:lnTo>
                  <a:pt x="484" y="130"/>
                </a:lnTo>
                <a:lnTo>
                  <a:pt x="479" y="126"/>
                </a:lnTo>
                <a:lnTo>
                  <a:pt x="475" y="122"/>
                </a:lnTo>
                <a:lnTo>
                  <a:pt x="471" y="119"/>
                </a:lnTo>
                <a:lnTo>
                  <a:pt x="465" y="115"/>
                </a:lnTo>
                <a:lnTo>
                  <a:pt x="460" y="112"/>
                </a:lnTo>
                <a:lnTo>
                  <a:pt x="455" y="111"/>
                </a:lnTo>
                <a:lnTo>
                  <a:pt x="449" y="109"/>
                </a:lnTo>
                <a:lnTo>
                  <a:pt x="441" y="108"/>
                </a:lnTo>
                <a:lnTo>
                  <a:pt x="436" y="108"/>
                </a:lnTo>
                <a:lnTo>
                  <a:pt x="430" y="108"/>
                </a:lnTo>
                <a:lnTo>
                  <a:pt x="423" y="109"/>
                </a:lnTo>
                <a:lnTo>
                  <a:pt x="417" y="111"/>
                </a:lnTo>
                <a:lnTo>
                  <a:pt x="412" y="112"/>
                </a:lnTo>
                <a:lnTo>
                  <a:pt x="407" y="115"/>
                </a:lnTo>
                <a:lnTo>
                  <a:pt x="401" y="118"/>
                </a:lnTo>
                <a:lnTo>
                  <a:pt x="396" y="122"/>
                </a:lnTo>
                <a:lnTo>
                  <a:pt x="392" y="126"/>
                </a:lnTo>
                <a:lnTo>
                  <a:pt x="388" y="130"/>
                </a:lnTo>
                <a:lnTo>
                  <a:pt x="385" y="136"/>
                </a:lnTo>
                <a:lnTo>
                  <a:pt x="382" y="142"/>
                </a:lnTo>
                <a:lnTo>
                  <a:pt x="379" y="149"/>
                </a:lnTo>
                <a:lnTo>
                  <a:pt x="377" y="156"/>
                </a:lnTo>
                <a:lnTo>
                  <a:pt x="376" y="163"/>
                </a:lnTo>
                <a:lnTo>
                  <a:pt x="375" y="172"/>
                </a:lnTo>
                <a:lnTo>
                  <a:pt x="375" y="180"/>
                </a:lnTo>
                <a:close/>
                <a:moveTo>
                  <a:pt x="582" y="284"/>
                </a:moveTo>
                <a:lnTo>
                  <a:pt x="582" y="250"/>
                </a:lnTo>
                <a:lnTo>
                  <a:pt x="617" y="250"/>
                </a:lnTo>
                <a:lnTo>
                  <a:pt x="617" y="284"/>
                </a:lnTo>
                <a:lnTo>
                  <a:pt x="582" y="284"/>
                </a:lnTo>
                <a:close/>
                <a:moveTo>
                  <a:pt x="677" y="180"/>
                </a:moveTo>
                <a:lnTo>
                  <a:pt x="677" y="167"/>
                </a:lnTo>
                <a:lnTo>
                  <a:pt x="678" y="154"/>
                </a:lnTo>
                <a:lnTo>
                  <a:pt x="681" y="142"/>
                </a:lnTo>
                <a:lnTo>
                  <a:pt x="684" y="132"/>
                </a:lnTo>
                <a:lnTo>
                  <a:pt x="689" y="122"/>
                </a:lnTo>
                <a:lnTo>
                  <a:pt x="694" y="112"/>
                </a:lnTo>
                <a:lnTo>
                  <a:pt x="702" y="103"/>
                </a:lnTo>
                <a:lnTo>
                  <a:pt x="709" y="96"/>
                </a:lnTo>
                <a:lnTo>
                  <a:pt x="716" y="91"/>
                </a:lnTo>
                <a:lnTo>
                  <a:pt x="723" y="86"/>
                </a:lnTo>
                <a:lnTo>
                  <a:pt x="731" y="84"/>
                </a:lnTo>
                <a:lnTo>
                  <a:pt x="738" y="79"/>
                </a:lnTo>
                <a:lnTo>
                  <a:pt x="747" y="76"/>
                </a:lnTo>
                <a:lnTo>
                  <a:pt x="755" y="75"/>
                </a:lnTo>
                <a:lnTo>
                  <a:pt x="764" y="74"/>
                </a:lnTo>
                <a:lnTo>
                  <a:pt x="773" y="74"/>
                </a:lnTo>
                <a:lnTo>
                  <a:pt x="783" y="74"/>
                </a:lnTo>
                <a:lnTo>
                  <a:pt x="793" y="75"/>
                </a:lnTo>
                <a:lnTo>
                  <a:pt x="803" y="78"/>
                </a:lnTo>
                <a:lnTo>
                  <a:pt x="812" y="81"/>
                </a:lnTo>
                <a:lnTo>
                  <a:pt x="821" y="85"/>
                </a:lnTo>
                <a:lnTo>
                  <a:pt x="828" y="89"/>
                </a:lnTo>
                <a:lnTo>
                  <a:pt x="835" y="95"/>
                </a:lnTo>
                <a:lnTo>
                  <a:pt x="843" y="102"/>
                </a:lnTo>
                <a:lnTo>
                  <a:pt x="848" y="109"/>
                </a:lnTo>
                <a:lnTo>
                  <a:pt x="854" y="118"/>
                </a:lnTo>
                <a:lnTo>
                  <a:pt x="859" y="126"/>
                </a:lnTo>
                <a:lnTo>
                  <a:pt x="863" y="135"/>
                </a:lnTo>
                <a:lnTo>
                  <a:pt x="864" y="145"/>
                </a:lnTo>
                <a:lnTo>
                  <a:pt x="867" y="154"/>
                </a:lnTo>
                <a:lnTo>
                  <a:pt x="869" y="166"/>
                </a:lnTo>
                <a:lnTo>
                  <a:pt x="869" y="177"/>
                </a:lnTo>
                <a:lnTo>
                  <a:pt x="869" y="187"/>
                </a:lnTo>
                <a:lnTo>
                  <a:pt x="869" y="196"/>
                </a:lnTo>
                <a:lnTo>
                  <a:pt x="867" y="204"/>
                </a:lnTo>
                <a:lnTo>
                  <a:pt x="866" y="213"/>
                </a:lnTo>
                <a:lnTo>
                  <a:pt x="864" y="220"/>
                </a:lnTo>
                <a:lnTo>
                  <a:pt x="863" y="227"/>
                </a:lnTo>
                <a:lnTo>
                  <a:pt x="860" y="234"/>
                </a:lnTo>
                <a:lnTo>
                  <a:pt x="857" y="240"/>
                </a:lnTo>
                <a:lnTo>
                  <a:pt x="851" y="250"/>
                </a:lnTo>
                <a:lnTo>
                  <a:pt x="843" y="259"/>
                </a:lnTo>
                <a:lnTo>
                  <a:pt x="834" y="268"/>
                </a:lnTo>
                <a:lnTo>
                  <a:pt x="822" y="274"/>
                </a:lnTo>
                <a:lnTo>
                  <a:pt x="816" y="276"/>
                </a:lnTo>
                <a:lnTo>
                  <a:pt x="811" y="279"/>
                </a:lnTo>
                <a:lnTo>
                  <a:pt x="805" y="281"/>
                </a:lnTo>
                <a:lnTo>
                  <a:pt x="799" y="284"/>
                </a:lnTo>
                <a:lnTo>
                  <a:pt x="792" y="285"/>
                </a:lnTo>
                <a:lnTo>
                  <a:pt x="786" y="285"/>
                </a:lnTo>
                <a:lnTo>
                  <a:pt x="779" y="286"/>
                </a:lnTo>
                <a:lnTo>
                  <a:pt x="773" y="286"/>
                </a:lnTo>
                <a:lnTo>
                  <a:pt x="763" y="286"/>
                </a:lnTo>
                <a:lnTo>
                  <a:pt x="752" y="285"/>
                </a:lnTo>
                <a:lnTo>
                  <a:pt x="742" y="282"/>
                </a:lnTo>
                <a:lnTo>
                  <a:pt x="734" y="279"/>
                </a:lnTo>
                <a:lnTo>
                  <a:pt x="725" y="276"/>
                </a:lnTo>
                <a:lnTo>
                  <a:pt x="718" y="271"/>
                </a:lnTo>
                <a:lnTo>
                  <a:pt x="710" y="267"/>
                </a:lnTo>
                <a:lnTo>
                  <a:pt x="703" y="259"/>
                </a:lnTo>
                <a:lnTo>
                  <a:pt x="697" y="252"/>
                </a:lnTo>
                <a:lnTo>
                  <a:pt x="691" y="244"/>
                </a:lnTo>
                <a:lnTo>
                  <a:pt x="687" y="235"/>
                </a:lnTo>
                <a:lnTo>
                  <a:pt x="684" y="225"/>
                </a:lnTo>
                <a:lnTo>
                  <a:pt x="681" y="215"/>
                </a:lnTo>
                <a:lnTo>
                  <a:pt x="678" y="204"/>
                </a:lnTo>
                <a:lnTo>
                  <a:pt x="677" y="193"/>
                </a:lnTo>
                <a:lnTo>
                  <a:pt x="677" y="180"/>
                </a:lnTo>
                <a:close/>
                <a:moveTo>
                  <a:pt x="712" y="180"/>
                </a:moveTo>
                <a:lnTo>
                  <a:pt x="712" y="189"/>
                </a:lnTo>
                <a:lnTo>
                  <a:pt x="713" y="197"/>
                </a:lnTo>
                <a:lnTo>
                  <a:pt x="715" y="204"/>
                </a:lnTo>
                <a:lnTo>
                  <a:pt x="716" y="211"/>
                </a:lnTo>
                <a:lnTo>
                  <a:pt x="719" y="218"/>
                </a:lnTo>
                <a:lnTo>
                  <a:pt x="722" y="224"/>
                </a:lnTo>
                <a:lnTo>
                  <a:pt x="725" y="230"/>
                </a:lnTo>
                <a:lnTo>
                  <a:pt x="729" y="235"/>
                </a:lnTo>
                <a:lnTo>
                  <a:pt x="734" y="240"/>
                </a:lnTo>
                <a:lnTo>
                  <a:pt x="738" y="242"/>
                </a:lnTo>
                <a:lnTo>
                  <a:pt x="744" y="245"/>
                </a:lnTo>
                <a:lnTo>
                  <a:pt x="750" y="248"/>
                </a:lnTo>
                <a:lnTo>
                  <a:pt x="754" y="250"/>
                </a:lnTo>
                <a:lnTo>
                  <a:pt x="760" y="251"/>
                </a:lnTo>
                <a:lnTo>
                  <a:pt x="767" y="252"/>
                </a:lnTo>
                <a:lnTo>
                  <a:pt x="773" y="252"/>
                </a:lnTo>
                <a:lnTo>
                  <a:pt x="779" y="252"/>
                </a:lnTo>
                <a:lnTo>
                  <a:pt x="786" y="251"/>
                </a:lnTo>
                <a:lnTo>
                  <a:pt x="792" y="250"/>
                </a:lnTo>
                <a:lnTo>
                  <a:pt x="798" y="248"/>
                </a:lnTo>
                <a:lnTo>
                  <a:pt x="802" y="245"/>
                </a:lnTo>
                <a:lnTo>
                  <a:pt x="808" y="242"/>
                </a:lnTo>
                <a:lnTo>
                  <a:pt x="812" y="240"/>
                </a:lnTo>
                <a:lnTo>
                  <a:pt x="816" y="235"/>
                </a:lnTo>
                <a:lnTo>
                  <a:pt x="821" y="230"/>
                </a:lnTo>
                <a:lnTo>
                  <a:pt x="824" y="224"/>
                </a:lnTo>
                <a:lnTo>
                  <a:pt x="827" y="218"/>
                </a:lnTo>
                <a:lnTo>
                  <a:pt x="830" y="211"/>
                </a:lnTo>
                <a:lnTo>
                  <a:pt x="831" y="204"/>
                </a:lnTo>
                <a:lnTo>
                  <a:pt x="832" y="197"/>
                </a:lnTo>
                <a:lnTo>
                  <a:pt x="834" y="189"/>
                </a:lnTo>
                <a:lnTo>
                  <a:pt x="834" y="179"/>
                </a:lnTo>
                <a:lnTo>
                  <a:pt x="834" y="170"/>
                </a:lnTo>
                <a:lnTo>
                  <a:pt x="832" y="163"/>
                </a:lnTo>
                <a:lnTo>
                  <a:pt x="831" y="154"/>
                </a:lnTo>
                <a:lnTo>
                  <a:pt x="830" y="147"/>
                </a:lnTo>
                <a:lnTo>
                  <a:pt x="827" y="142"/>
                </a:lnTo>
                <a:lnTo>
                  <a:pt x="824" y="136"/>
                </a:lnTo>
                <a:lnTo>
                  <a:pt x="821" y="130"/>
                </a:lnTo>
                <a:lnTo>
                  <a:pt x="816" y="126"/>
                </a:lnTo>
                <a:lnTo>
                  <a:pt x="812" y="122"/>
                </a:lnTo>
                <a:lnTo>
                  <a:pt x="808" y="119"/>
                </a:lnTo>
                <a:lnTo>
                  <a:pt x="802" y="115"/>
                </a:lnTo>
                <a:lnTo>
                  <a:pt x="798" y="112"/>
                </a:lnTo>
                <a:lnTo>
                  <a:pt x="792" y="111"/>
                </a:lnTo>
                <a:lnTo>
                  <a:pt x="786" y="109"/>
                </a:lnTo>
                <a:lnTo>
                  <a:pt x="779" y="108"/>
                </a:lnTo>
                <a:lnTo>
                  <a:pt x="773" y="108"/>
                </a:lnTo>
                <a:lnTo>
                  <a:pt x="767" y="108"/>
                </a:lnTo>
                <a:lnTo>
                  <a:pt x="760" y="109"/>
                </a:lnTo>
                <a:lnTo>
                  <a:pt x="754" y="111"/>
                </a:lnTo>
                <a:lnTo>
                  <a:pt x="750" y="112"/>
                </a:lnTo>
                <a:lnTo>
                  <a:pt x="744" y="115"/>
                </a:lnTo>
                <a:lnTo>
                  <a:pt x="738" y="118"/>
                </a:lnTo>
                <a:lnTo>
                  <a:pt x="734" y="122"/>
                </a:lnTo>
                <a:lnTo>
                  <a:pt x="729" y="126"/>
                </a:lnTo>
                <a:lnTo>
                  <a:pt x="725" y="130"/>
                </a:lnTo>
                <a:lnTo>
                  <a:pt x="722" y="136"/>
                </a:lnTo>
                <a:lnTo>
                  <a:pt x="719" y="142"/>
                </a:lnTo>
                <a:lnTo>
                  <a:pt x="716" y="149"/>
                </a:lnTo>
                <a:lnTo>
                  <a:pt x="715" y="156"/>
                </a:lnTo>
                <a:lnTo>
                  <a:pt x="713" y="163"/>
                </a:lnTo>
                <a:lnTo>
                  <a:pt x="712" y="172"/>
                </a:lnTo>
                <a:lnTo>
                  <a:pt x="712" y="180"/>
                </a:lnTo>
                <a:close/>
                <a:moveTo>
                  <a:pt x="920" y="284"/>
                </a:moveTo>
                <a:lnTo>
                  <a:pt x="920" y="250"/>
                </a:lnTo>
                <a:lnTo>
                  <a:pt x="954" y="250"/>
                </a:lnTo>
                <a:lnTo>
                  <a:pt x="954" y="284"/>
                </a:lnTo>
                <a:lnTo>
                  <a:pt x="920" y="28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2">
            <a:extLst>
              <a:ext uri="{FF2B5EF4-FFF2-40B4-BE49-F238E27FC236}">
                <a16:creationId xmlns:a16="http://schemas.microsoft.com/office/drawing/2014/main" id="{FD1F7C83-9094-1AB0-1CE2-C10AFF5A171E}"/>
              </a:ext>
            </a:extLst>
          </xdr:cNvPr>
          <xdr:cNvSpPr>
            <a:spLocks noChangeAspect="1" noEditPoints="1"/>
          </xdr:cNvSpPr>
        </xdr:nvSpPr>
        <xdr:spPr bwMode="auto">
          <a:xfrm>
            <a:off x="8757" y="10156"/>
            <a:ext cx="2674" cy="104"/>
          </a:xfrm>
          <a:custGeom>
            <a:avLst/>
            <a:gdLst>
              <a:gd name="T0" fmla="*/ 10 w 5349"/>
              <a:gd name="T1" fmla="*/ 14 h 209"/>
              <a:gd name="T2" fmla="*/ 9 w 5349"/>
              <a:gd name="T3" fmla="*/ 6 h 209"/>
              <a:gd name="T4" fmla="*/ 28 w 5349"/>
              <a:gd name="T5" fmla="*/ 5 h 209"/>
              <a:gd name="T6" fmla="*/ 19 w 5349"/>
              <a:gd name="T7" fmla="*/ 20 h 209"/>
              <a:gd name="T8" fmla="*/ 31 w 5349"/>
              <a:gd name="T9" fmla="*/ 12 h 209"/>
              <a:gd name="T10" fmla="*/ 42 w 5349"/>
              <a:gd name="T11" fmla="*/ 4 h 209"/>
              <a:gd name="T12" fmla="*/ 49 w 5349"/>
              <a:gd name="T13" fmla="*/ 20 h 209"/>
              <a:gd name="T14" fmla="*/ 49 w 5349"/>
              <a:gd name="T15" fmla="*/ 15 h 209"/>
              <a:gd name="T16" fmla="*/ 67 w 5349"/>
              <a:gd name="T17" fmla="*/ 20 h 209"/>
              <a:gd name="T18" fmla="*/ 57 w 5349"/>
              <a:gd name="T19" fmla="*/ 18 h 209"/>
              <a:gd name="T20" fmla="*/ 85 w 5349"/>
              <a:gd name="T21" fmla="*/ 4 h 209"/>
              <a:gd name="T22" fmla="*/ 116 w 5349"/>
              <a:gd name="T23" fmla="*/ 21 h 209"/>
              <a:gd name="T24" fmla="*/ 111 w 5349"/>
              <a:gd name="T25" fmla="*/ 4 h 209"/>
              <a:gd name="T26" fmla="*/ 107 w 5349"/>
              <a:gd name="T27" fmla="*/ 10 h 209"/>
              <a:gd name="T28" fmla="*/ 112 w 5349"/>
              <a:gd name="T29" fmla="*/ 0 h 209"/>
              <a:gd name="T30" fmla="*/ 159 w 5349"/>
              <a:gd name="T31" fmla="*/ 4 h 209"/>
              <a:gd name="T32" fmla="*/ 167 w 5349"/>
              <a:gd name="T33" fmla="*/ 9 h 209"/>
              <a:gd name="T34" fmla="*/ 197 w 5349"/>
              <a:gd name="T35" fmla="*/ 14 h 209"/>
              <a:gd name="T36" fmla="*/ 196 w 5349"/>
              <a:gd name="T37" fmla="*/ 7 h 209"/>
              <a:gd name="T38" fmla="*/ 216 w 5349"/>
              <a:gd name="T39" fmla="*/ 12 h 209"/>
              <a:gd name="T40" fmla="*/ 209 w 5349"/>
              <a:gd name="T41" fmla="*/ 14 h 209"/>
              <a:gd name="T42" fmla="*/ 214 w 5349"/>
              <a:gd name="T43" fmla="*/ 7 h 209"/>
              <a:gd name="T44" fmla="*/ 233 w 5349"/>
              <a:gd name="T45" fmla="*/ 5 h 209"/>
              <a:gd name="T46" fmla="*/ 223 w 5349"/>
              <a:gd name="T47" fmla="*/ 20 h 209"/>
              <a:gd name="T48" fmla="*/ 235 w 5349"/>
              <a:gd name="T49" fmla="*/ 12 h 209"/>
              <a:gd name="T50" fmla="*/ 242 w 5349"/>
              <a:gd name="T51" fmla="*/ 17 h 209"/>
              <a:gd name="T52" fmla="*/ 249 w 5349"/>
              <a:gd name="T53" fmla="*/ 19 h 209"/>
              <a:gd name="T54" fmla="*/ 256 w 5349"/>
              <a:gd name="T55" fmla="*/ 20 h 209"/>
              <a:gd name="T56" fmla="*/ 303 w 5349"/>
              <a:gd name="T57" fmla="*/ 22 h 209"/>
              <a:gd name="T58" fmla="*/ 320 w 5349"/>
              <a:gd name="T59" fmla="*/ 13 h 209"/>
              <a:gd name="T60" fmla="*/ 315 w 5349"/>
              <a:gd name="T61" fmla="*/ 14 h 209"/>
              <a:gd name="T62" fmla="*/ 318 w 5349"/>
              <a:gd name="T63" fmla="*/ 6 h 209"/>
              <a:gd name="T64" fmla="*/ 345 w 5349"/>
              <a:gd name="T65" fmla="*/ 4 h 209"/>
              <a:gd name="T66" fmla="*/ 369 w 5349"/>
              <a:gd name="T67" fmla="*/ 19 h 209"/>
              <a:gd name="T68" fmla="*/ 362 w 5349"/>
              <a:gd name="T69" fmla="*/ 19 h 209"/>
              <a:gd name="T70" fmla="*/ 393 w 5349"/>
              <a:gd name="T71" fmla="*/ 25 h 209"/>
              <a:gd name="T72" fmla="*/ 439 w 5349"/>
              <a:gd name="T73" fmla="*/ 22 h 209"/>
              <a:gd name="T74" fmla="*/ 453 w 5349"/>
              <a:gd name="T75" fmla="*/ 5 h 209"/>
              <a:gd name="T76" fmla="*/ 451 w 5349"/>
              <a:gd name="T77" fmla="*/ 21 h 209"/>
              <a:gd name="T78" fmla="*/ 454 w 5349"/>
              <a:gd name="T79" fmla="*/ 9 h 209"/>
              <a:gd name="T80" fmla="*/ 473 w 5349"/>
              <a:gd name="T81" fmla="*/ 22 h 209"/>
              <a:gd name="T82" fmla="*/ 491 w 5349"/>
              <a:gd name="T83" fmla="*/ 8 h 209"/>
              <a:gd name="T84" fmla="*/ 475 w 5349"/>
              <a:gd name="T85" fmla="*/ 15 h 209"/>
              <a:gd name="T86" fmla="*/ 488 w 5349"/>
              <a:gd name="T87" fmla="*/ 8 h 209"/>
              <a:gd name="T88" fmla="*/ 507 w 5349"/>
              <a:gd name="T89" fmla="*/ 5 h 209"/>
              <a:gd name="T90" fmla="*/ 505 w 5349"/>
              <a:gd name="T91" fmla="*/ 18 h 209"/>
              <a:gd name="T92" fmla="*/ 505 w 5349"/>
              <a:gd name="T93" fmla="*/ 11 h 209"/>
              <a:gd name="T94" fmla="*/ 550 w 5349"/>
              <a:gd name="T95" fmla="*/ 19 h 209"/>
              <a:gd name="T96" fmla="*/ 536 w 5349"/>
              <a:gd name="T97" fmla="*/ 6 h 209"/>
              <a:gd name="T98" fmla="*/ 546 w 5349"/>
              <a:gd name="T99" fmla="*/ 7 h 209"/>
              <a:gd name="T100" fmla="*/ 537 w 5349"/>
              <a:gd name="T101" fmla="*/ 18 h 209"/>
              <a:gd name="T102" fmla="*/ 566 w 5349"/>
              <a:gd name="T103" fmla="*/ 5 h 209"/>
              <a:gd name="T104" fmla="*/ 564 w 5349"/>
              <a:gd name="T105" fmla="*/ 17 h 209"/>
              <a:gd name="T106" fmla="*/ 564 w 5349"/>
              <a:gd name="T107" fmla="*/ 11 h 209"/>
              <a:gd name="T108" fmla="*/ 575 w 5349"/>
              <a:gd name="T109" fmla="*/ 14 h 209"/>
              <a:gd name="T110" fmla="*/ 601 w 5349"/>
              <a:gd name="T111" fmla="*/ 6 h 209"/>
              <a:gd name="T112" fmla="*/ 591 w 5349"/>
              <a:gd name="T113" fmla="*/ 20 h 209"/>
              <a:gd name="T114" fmla="*/ 599 w 5349"/>
              <a:gd name="T115" fmla="*/ 7 h 209"/>
              <a:gd name="T116" fmla="*/ 607 w 5349"/>
              <a:gd name="T117" fmla="*/ 22 h 209"/>
              <a:gd name="T118" fmla="*/ 648 w 5349"/>
              <a:gd name="T119" fmla="*/ 19 h 209"/>
              <a:gd name="T120" fmla="*/ 642 w 5349"/>
              <a:gd name="T121" fmla="*/ 21 h 209"/>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5349" h="209">
                <a:moveTo>
                  <a:pt x="0" y="178"/>
                </a:moveTo>
                <a:lnTo>
                  <a:pt x="0" y="36"/>
                </a:lnTo>
                <a:lnTo>
                  <a:pt x="54" y="36"/>
                </a:lnTo>
                <a:lnTo>
                  <a:pt x="60" y="36"/>
                </a:lnTo>
                <a:lnTo>
                  <a:pt x="66" y="36"/>
                </a:lnTo>
                <a:lnTo>
                  <a:pt x="72" y="36"/>
                </a:lnTo>
                <a:lnTo>
                  <a:pt x="76" y="37"/>
                </a:lnTo>
                <a:lnTo>
                  <a:pt x="82" y="39"/>
                </a:lnTo>
                <a:lnTo>
                  <a:pt x="86" y="40"/>
                </a:lnTo>
                <a:lnTo>
                  <a:pt x="91" y="42"/>
                </a:lnTo>
                <a:lnTo>
                  <a:pt x="93" y="44"/>
                </a:lnTo>
                <a:lnTo>
                  <a:pt x="96" y="47"/>
                </a:lnTo>
                <a:lnTo>
                  <a:pt x="99" y="50"/>
                </a:lnTo>
                <a:lnTo>
                  <a:pt x="102" y="54"/>
                </a:lnTo>
                <a:lnTo>
                  <a:pt x="105" y="59"/>
                </a:lnTo>
                <a:lnTo>
                  <a:pt x="107" y="63"/>
                </a:lnTo>
                <a:lnTo>
                  <a:pt x="108" y="67"/>
                </a:lnTo>
                <a:lnTo>
                  <a:pt x="109" y="71"/>
                </a:lnTo>
                <a:lnTo>
                  <a:pt x="109" y="77"/>
                </a:lnTo>
                <a:lnTo>
                  <a:pt x="108" y="86"/>
                </a:lnTo>
                <a:lnTo>
                  <a:pt x="107" y="94"/>
                </a:lnTo>
                <a:lnTo>
                  <a:pt x="102" y="101"/>
                </a:lnTo>
                <a:lnTo>
                  <a:pt x="98" y="108"/>
                </a:lnTo>
                <a:lnTo>
                  <a:pt x="95" y="111"/>
                </a:lnTo>
                <a:lnTo>
                  <a:pt x="91" y="114"/>
                </a:lnTo>
                <a:lnTo>
                  <a:pt x="86" y="115"/>
                </a:lnTo>
                <a:lnTo>
                  <a:pt x="80" y="118"/>
                </a:lnTo>
                <a:lnTo>
                  <a:pt x="76" y="120"/>
                </a:lnTo>
                <a:lnTo>
                  <a:pt x="69" y="120"/>
                </a:lnTo>
                <a:lnTo>
                  <a:pt x="61" y="121"/>
                </a:lnTo>
                <a:lnTo>
                  <a:pt x="54" y="121"/>
                </a:lnTo>
                <a:lnTo>
                  <a:pt x="18" y="121"/>
                </a:lnTo>
                <a:lnTo>
                  <a:pt x="18" y="178"/>
                </a:lnTo>
                <a:lnTo>
                  <a:pt x="0" y="178"/>
                </a:lnTo>
                <a:close/>
                <a:moveTo>
                  <a:pt x="18" y="104"/>
                </a:moveTo>
                <a:lnTo>
                  <a:pt x="56" y="104"/>
                </a:lnTo>
                <a:lnTo>
                  <a:pt x="64" y="104"/>
                </a:lnTo>
                <a:lnTo>
                  <a:pt x="73" y="103"/>
                </a:lnTo>
                <a:lnTo>
                  <a:pt x="79" y="100"/>
                </a:lnTo>
                <a:lnTo>
                  <a:pt x="83" y="97"/>
                </a:lnTo>
                <a:lnTo>
                  <a:pt x="88" y="93"/>
                </a:lnTo>
                <a:lnTo>
                  <a:pt x="91" y="88"/>
                </a:lnTo>
                <a:lnTo>
                  <a:pt x="92" y="84"/>
                </a:lnTo>
                <a:lnTo>
                  <a:pt x="92" y="79"/>
                </a:lnTo>
                <a:lnTo>
                  <a:pt x="92" y="74"/>
                </a:lnTo>
                <a:lnTo>
                  <a:pt x="91" y="70"/>
                </a:lnTo>
                <a:lnTo>
                  <a:pt x="89" y="66"/>
                </a:lnTo>
                <a:lnTo>
                  <a:pt x="88" y="63"/>
                </a:lnTo>
                <a:lnTo>
                  <a:pt x="85" y="60"/>
                </a:lnTo>
                <a:lnTo>
                  <a:pt x="82" y="57"/>
                </a:lnTo>
                <a:lnTo>
                  <a:pt x="77" y="56"/>
                </a:lnTo>
                <a:lnTo>
                  <a:pt x="75" y="54"/>
                </a:lnTo>
                <a:lnTo>
                  <a:pt x="72" y="53"/>
                </a:lnTo>
                <a:lnTo>
                  <a:pt x="67" y="53"/>
                </a:lnTo>
                <a:lnTo>
                  <a:pt x="61" y="53"/>
                </a:lnTo>
                <a:lnTo>
                  <a:pt x="56" y="53"/>
                </a:lnTo>
                <a:lnTo>
                  <a:pt x="18" y="53"/>
                </a:lnTo>
                <a:lnTo>
                  <a:pt x="18" y="104"/>
                </a:lnTo>
                <a:close/>
                <a:moveTo>
                  <a:pt x="130" y="108"/>
                </a:moveTo>
                <a:lnTo>
                  <a:pt x="130" y="100"/>
                </a:lnTo>
                <a:lnTo>
                  <a:pt x="131" y="93"/>
                </a:lnTo>
                <a:lnTo>
                  <a:pt x="133" y="84"/>
                </a:lnTo>
                <a:lnTo>
                  <a:pt x="134" y="77"/>
                </a:lnTo>
                <a:lnTo>
                  <a:pt x="137" y="71"/>
                </a:lnTo>
                <a:lnTo>
                  <a:pt x="140" y="64"/>
                </a:lnTo>
                <a:lnTo>
                  <a:pt x="144" y="60"/>
                </a:lnTo>
                <a:lnTo>
                  <a:pt x="149" y="54"/>
                </a:lnTo>
                <a:lnTo>
                  <a:pt x="153" y="50"/>
                </a:lnTo>
                <a:lnTo>
                  <a:pt x="159" y="46"/>
                </a:lnTo>
                <a:lnTo>
                  <a:pt x="165" y="43"/>
                </a:lnTo>
                <a:lnTo>
                  <a:pt x="170" y="40"/>
                </a:lnTo>
                <a:lnTo>
                  <a:pt x="176" y="37"/>
                </a:lnTo>
                <a:lnTo>
                  <a:pt x="184" y="36"/>
                </a:lnTo>
                <a:lnTo>
                  <a:pt x="191" y="35"/>
                </a:lnTo>
                <a:lnTo>
                  <a:pt x="198" y="35"/>
                </a:lnTo>
                <a:lnTo>
                  <a:pt x="208" y="35"/>
                </a:lnTo>
                <a:lnTo>
                  <a:pt x="218" y="37"/>
                </a:lnTo>
                <a:lnTo>
                  <a:pt x="227" y="40"/>
                </a:lnTo>
                <a:lnTo>
                  <a:pt x="234" y="44"/>
                </a:lnTo>
                <a:lnTo>
                  <a:pt x="242" y="49"/>
                </a:lnTo>
                <a:lnTo>
                  <a:pt x="249" y="54"/>
                </a:lnTo>
                <a:lnTo>
                  <a:pt x="255" y="61"/>
                </a:lnTo>
                <a:lnTo>
                  <a:pt x="259" y="70"/>
                </a:lnTo>
                <a:lnTo>
                  <a:pt x="263" y="79"/>
                </a:lnTo>
                <a:lnTo>
                  <a:pt x="266" y="87"/>
                </a:lnTo>
                <a:lnTo>
                  <a:pt x="268" y="97"/>
                </a:lnTo>
                <a:lnTo>
                  <a:pt x="268" y="107"/>
                </a:lnTo>
                <a:lnTo>
                  <a:pt x="268" y="117"/>
                </a:lnTo>
                <a:lnTo>
                  <a:pt x="266" y="127"/>
                </a:lnTo>
                <a:lnTo>
                  <a:pt x="263" y="137"/>
                </a:lnTo>
                <a:lnTo>
                  <a:pt x="259" y="145"/>
                </a:lnTo>
                <a:lnTo>
                  <a:pt x="255" y="154"/>
                </a:lnTo>
                <a:lnTo>
                  <a:pt x="249" y="159"/>
                </a:lnTo>
                <a:lnTo>
                  <a:pt x="242" y="166"/>
                </a:lnTo>
                <a:lnTo>
                  <a:pt x="234" y="171"/>
                </a:lnTo>
                <a:lnTo>
                  <a:pt x="226" y="175"/>
                </a:lnTo>
                <a:lnTo>
                  <a:pt x="217" y="176"/>
                </a:lnTo>
                <a:lnTo>
                  <a:pt x="208" y="179"/>
                </a:lnTo>
                <a:lnTo>
                  <a:pt x="198" y="179"/>
                </a:lnTo>
                <a:lnTo>
                  <a:pt x="188" y="179"/>
                </a:lnTo>
                <a:lnTo>
                  <a:pt x="179" y="176"/>
                </a:lnTo>
                <a:lnTo>
                  <a:pt x="170" y="174"/>
                </a:lnTo>
                <a:lnTo>
                  <a:pt x="162" y="169"/>
                </a:lnTo>
                <a:lnTo>
                  <a:pt x="154" y="165"/>
                </a:lnTo>
                <a:lnTo>
                  <a:pt x="147" y="158"/>
                </a:lnTo>
                <a:lnTo>
                  <a:pt x="141" y="152"/>
                </a:lnTo>
                <a:lnTo>
                  <a:pt x="137" y="144"/>
                </a:lnTo>
                <a:lnTo>
                  <a:pt x="134" y="135"/>
                </a:lnTo>
                <a:lnTo>
                  <a:pt x="131" y="127"/>
                </a:lnTo>
                <a:lnTo>
                  <a:pt x="130" y="118"/>
                </a:lnTo>
                <a:lnTo>
                  <a:pt x="130" y="108"/>
                </a:lnTo>
                <a:close/>
                <a:moveTo>
                  <a:pt x="146" y="110"/>
                </a:moveTo>
                <a:lnTo>
                  <a:pt x="147" y="121"/>
                </a:lnTo>
                <a:lnTo>
                  <a:pt x="150" y="131"/>
                </a:lnTo>
                <a:lnTo>
                  <a:pt x="154" y="139"/>
                </a:lnTo>
                <a:lnTo>
                  <a:pt x="162" y="148"/>
                </a:lnTo>
                <a:lnTo>
                  <a:pt x="169" y="155"/>
                </a:lnTo>
                <a:lnTo>
                  <a:pt x="178" y="159"/>
                </a:lnTo>
                <a:lnTo>
                  <a:pt x="188" y="161"/>
                </a:lnTo>
                <a:lnTo>
                  <a:pt x="198" y="162"/>
                </a:lnTo>
                <a:lnTo>
                  <a:pt x="210" y="161"/>
                </a:lnTo>
                <a:lnTo>
                  <a:pt x="220" y="159"/>
                </a:lnTo>
                <a:lnTo>
                  <a:pt x="229" y="155"/>
                </a:lnTo>
                <a:lnTo>
                  <a:pt x="236" y="148"/>
                </a:lnTo>
                <a:lnTo>
                  <a:pt x="243" y="139"/>
                </a:lnTo>
                <a:lnTo>
                  <a:pt x="248" y="131"/>
                </a:lnTo>
                <a:lnTo>
                  <a:pt x="249" y="120"/>
                </a:lnTo>
                <a:lnTo>
                  <a:pt x="250" y="107"/>
                </a:lnTo>
                <a:lnTo>
                  <a:pt x="250" y="98"/>
                </a:lnTo>
                <a:lnTo>
                  <a:pt x="249" y="91"/>
                </a:lnTo>
                <a:lnTo>
                  <a:pt x="248" y="84"/>
                </a:lnTo>
                <a:lnTo>
                  <a:pt x="245" y="77"/>
                </a:lnTo>
                <a:lnTo>
                  <a:pt x="242" y="71"/>
                </a:lnTo>
                <a:lnTo>
                  <a:pt x="237" y="67"/>
                </a:lnTo>
                <a:lnTo>
                  <a:pt x="232" y="63"/>
                </a:lnTo>
                <a:lnTo>
                  <a:pt x="226" y="59"/>
                </a:lnTo>
                <a:lnTo>
                  <a:pt x="220" y="56"/>
                </a:lnTo>
                <a:lnTo>
                  <a:pt x="213" y="53"/>
                </a:lnTo>
                <a:lnTo>
                  <a:pt x="205" y="52"/>
                </a:lnTo>
                <a:lnTo>
                  <a:pt x="198" y="52"/>
                </a:lnTo>
                <a:lnTo>
                  <a:pt x="188" y="53"/>
                </a:lnTo>
                <a:lnTo>
                  <a:pt x="179" y="54"/>
                </a:lnTo>
                <a:lnTo>
                  <a:pt x="170" y="59"/>
                </a:lnTo>
                <a:lnTo>
                  <a:pt x="162" y="64"/>
                </a:lnTo>
                <a:lnTo>
                  <a:pt x="159" y="69"/>
                </a:lnTo>
                <a:lnTo>
                  <a:pt x="154" y="73"/>
                </a:lnTo>
                <a:lnTo>
                  <a:pt x="152" y="77"/>
                </a:lnTo>
                <a:lnTo>
                  <a:pt x="150" y="83"/>
                </a:lnTo>
                <a:lnTo>
                  <a:pt x="149" y="88"/>
                </a:lnTo>
                <a:lnTo>
                  <a:pt x="147" y="96"/>
                </a:lnTo>
                <a:lnTo>
                  <a:pt x="146" y="103"/>
                </a:lnTo>
                <a:lnTo>
                  <a:pt x="146" y="110"/>
                </a:lnTo>
                <a:close/>
                <a:moveTo>
                  <a:pt x="293" y="178"/>
                </a:moveTo>
                <a:lnTo>
                  <a:pt x="293" y="36"/>
                </a:lnTo>
                <a:lnTo>
                  <a:pt x="342" y="36"/>
                </a:lnTo>
                <a:lnTo>
                  <a:pt x="351" y="36"/>
                </a:lnTo>
                <a:lnTo>
                  <a:pt x="358" y="37"/>
                </a:lnTo>
                <a:lnTo>
                  <a:pt x="364" y="37"/>
                </a:lnTo>
                <a:lnTo>
                  <a:pt x="368" y="39"/>
                </a:lnTo>
                <a:lnTo>
                  <a:pt x="374" y="40"/>
                </a:lnTo>
                <a:lnTo>
                  <a:pt x="380" y="42"/>
                </a:lnTo>
                <a:lnTo>
                  <a:pt x="386" y="44"/>
                </a:lnTo>
                <a:lnTo>
                  <a:pt x="390" y="49"/>
                </a:lnTo>
                <a:lnTo>
                  <a:pt x="396" y="53"/>
                </a:lnTo>
                <a:lnTo>
                  <a:pt x="400" y="59"/>
                </a:lnTo>
                <a:lnTo>
                  <a:pt x="403" y="66"/>
                </a:lnTo>
                <a:lnTo>
                  <a:pt x="406" y="73"/>
                </a:lnTo>
                <a:lnTo>
                  <a:pt x="409" y="80"/>
                </a:lnTo>
                <a:lnTo>
                  <a:pt x="410" y="88"/>
                </a:lnTo>
                <a:lnTo>
                  <a:pt x="412" y="97"/>
                </a:lnTo>
                <a:lnTo>
                  <a:pt x="412" y="107"/>
                </a:lnTo>
                <a:lnTo>
                  <a:pt x="412" y="114"/>
                </a:lnTo>
                <a:lnTo>
                  <a:pt x="412" y="121"/>
                </a:lnTo>
                <a:lnTo>
                  <a:pt x="410" y="128"/>
                </a:lnTo>
                <a:lnTo>
                  <a:pt x="409" y="135"/>
                </a:lnTo>
                <a:lnTo>
                  <a:pt x="406" y="141"/>
                </a:lnTo>
                <a:lnTo>
                  <a:pt x="404" y="145"/>
                </a:lnTo>
                <a:lnTo>
                  <a:pt x="402" y="151"/>
                </a:lnTo>
                <a:lnTo>
                  <a:pt x="399" y="155"/>
                </a:lnTo>
                <a:lnTo>
                  <a:pt x="396" y="159"/>
                </a:lnTo>
                <a:lnTo>
                  <a:pt x="393" y="162"/>
                </a:lnTo>
                <a:lnTo>
                  <a:pt x="388" y="165"/>
                </a:lnTo>
                <a:lnTo>
                  <a:pt x="386" y="168"/>
                </a:lnTo>
                <a:lnTo>
                  <a:pt x="383" y="169"/>
                </a:lnTo>
                <a:lnTo>
                  <a:pt x="378" y="172"/>
                </a:lnTo>
                <a:lnTo>
                  <a:pt x="374" y="174"/>
                </a:lnTo>
                <a:lnTo>
                  <a:pt x="368" y="175"/>
                </a:lnTo>
                <a:lnTo>
                  <a:pt x="362" y="176"/>
                </a:lnTo>
                <a:lnTo>
                  <a:pt x="357" y="176"/>
                </a:lnTo>
                <a:lnTo>
                  <a:pt x="351" y="178"/>
                </a:lnTo>
                <a:lnTo>
                  <a:pt x="345" y="178"/>
                </a:lnTo>
                <a:lnTo>
                  <a:pt x="293" y="178"/>
                </a:lnTo>
                <a:close/>
                <a:moveTo>
                  <a:pt x="310" y="161"/>
                </a:moveTo>
                <a:lnTo>
                  <a:pt x="342" y="161"/>
                </a:lnTo>
                <a:lnTo>
                  <a:pt x="349" y="161"/>
                </a:lnTo>
                <a:lnTo>
                  <a:pt x="357" y="159"/>
                </a:lnTo>
                <a:lnTo>
                  <a:pt x="361" y="159"/>
                </a:lnTo>
                <a:lnTo>
                  <a:pt x="365" y="158"/>
                </a:lnTo>
                <a:lnTo>
                  <a:pt x="370" y="157"/>
                </a:lnTo>
                <a:lnTo>
                  <a:pt x="374" y="155"/>
                </a:lnTo>
                <a:lnTo>
                  <a:pt x="377" y="152"/>
                </a:lnTo>
                <a:lnTo>
                  <a:pt x="380" y="151"/>
                </a:lnTo>
                <a:lnTo>
                  <a:pt x="383" y="148"/>
                </a:lnTo>
                <a:lnTo>
                  <a:pt x="386" y="144"/>
                </a:lnTo>
                <a:lnTo>
                  <a:pt x="388" y="139"/>
                </a:lnTo>
                <a:lnTo>
                  <a:pt x="391" y="134"/>
                </a:lnTo>
                <a:lnTo>
                  <a:pt x="393" y="127"/>
                </a:lnTo>
                <a:lnTo>
                  <a:pt x="393" y="121"/>
                </a:lnTo>
                <a:lnTo>
                  <a:pt x="394" y="114"/>
                </a:lnTo>
                <a:lnTo>
                  <a:pt x="394" y="105"/>
                </a:lnTo>
                <a:lnTo>
                  <a:pt x="394" y="96"/>
                </a:lnTo>
                <a:lnTo>
                  <a:pt x="393" y="86"/>
                </a:lnTo>
                <a:lnTo>
                  <a:pt x="390" y="79"/>
                </a:lnTo>
                <a:lnTo>
                  <a:pt x="387" y="71"/>
                </a:lnTo>
                <a:lnTo>
                  <a:pt x="383" y="66"/>
                </a:lnTo>
                <a:lnTo>
                  <a:pt x="378" y="61"/>
                </a:lnTo>
                <a:lnTo>
                  <a:pt x="374" y="59"/>
                </a:lnTo>
                <a:lnTo>
                  <a:pt x="368" y="56"/>
                </a:lnTo>
                <a:lnTo>
                  <a:pt x="364" y="54"/>
                </a:lnTo>
                <a:lnTo>
                  <a:pt x="358" y="54"/>
                </a:lnTo>
                <a:lnTo>
                  <a:pt x="351" y="53"/>
                </a:lnTo>
                <a:lnTo>
                  <a:pt x="342" y="53"/>
                </a:lnTo>
                <a:lnTo>
                  <a:pt x="310" y="53"/>
                </a:lnTo>
                <a:lnTo>
                  <a:pt x="310" y="161"/>
                </a:lnTo>
                <a:close/>
                <a:moveTo>
                  <a:pt x="534" y="36"/>
                </a:moveTo>
                <a:lnTo>
                  <a:pt x="551" y="36"/>
                </a:lnTo>
                <a:lnTo>
                  <a:pt x="551" y="118"/>
                </a:lnTo>
                <a:lnTo>
                  <a:pt x="551" y="128"/>
                </a:lnTo>
                <a:lnTo>
                  <a:pt x="550" y="137"/>
                </a:lnTo>
                <a:lnTo>
                  <a:pt x="548" y="144"/>
                </a:lnTo>
                <a:lnTo>
                  <a:pt x="547" y="151"/>
                </a:lnTo>
                <a:lnTo>
                  <a:pt x="544" y="157"/>
                </a:lnTo>
                <a:lnTo>
                  <a:pt x="540" y="162"/>
                </a:lnTo>
                <a:lnTo>
                  <a:pt x="534" y="168"/>
                </a:lnTo>
                <a:lnTo>
                  <a:pt x="528" y="172"/>
                </a:lnTo>
                <a:lnTo>
                  <a:pt x="522" y="175"/>
                </a:lnTo>
                <a:lnTo>
                  <a:pt x="513" y="178"/>
                </a:lnTo>
                <a:lnTo>
                  <a:pt x="505" y="179"/>
                </a:lnTo>
                <a:lnTo>
                  <a:pt x="495" y="179"/>
                </a:lnTo>
                <a:lnTo>
                  <a:pt x="484" y="179"/>
                </a:lnTo>
                <a:lnTo>
                  <a:pt x="476" y="178"/>
                </a:lnTo>
                <a:lnTo>
                  <a:pt x="468" y="175"/>
                </a:lnTo>
                <a:lnTo>
                  <a:pt x="461" y="172"/>
                </a:lnTo>
                <a:lnTo>
                  <a:pt x="455" y="168"/>
                </a:lnTo>
                <a:lnTo>
                  <a:pt x="451" y="164"/>
                </a:lnTo>
                <a:lnTo>
                  <a:pt x="447" y="158"/>
                </a:lnTo>
                <a:lnTo>
                  <a:pt x="444" y="152"/>
                </a:lnTo>
                <a:lnTo>
                  <a:pt x="441" y="145"/>
                </a:lnTo>
                <a:lnTo>
                  <a:pt x="439" y="137"/>
                </a:lnTo>
                <a:lnTo>
                  <a:pt x="438" y="128"/>
                </a:lnTo>
                <a:lnTo>
                  <a:pt x="438" y="118"/>
                </a:lnTo>
                <a:lnTo>
                  <a:pt x="438" y="36"/>
                </a:lnTo>
                <a:lnTo>
                  <a:pt x="455" y="36"/>
                </a:lnTo>
                <a:lnTo>
                  <a:pt x="455" y="117"/>
                </a:lnTo>
                <a:lnTo>
                  <a:pt x="455" y="125"/>
                </a:lnTo>
                <a:lnTo>
                  <a:pt x="457" y="132"/>
                </a:lnTo>
                <a:lnTo>
                  <a:pt x="457" y="139"/>
                </a:lnTo>
                <a:lnTo>
                  <a:pt x="458" y="144"/>
                </a:lnTo>
                <a:lnTo>
                  <a:pt x="461" y="148"/>
                </a:lnTo>
                <a:lnTo>
                  <a:pt x="464" y="152"/>
                </a:lnTo>
                <a:lnTo>
                  <a:pt x="467" y="155"/>
                </a:lnTo>
                <a:lnTo>
                  <a:pt x="471" y="158"/>
                </a:lnTo>
                <a:lnTo>
                  <a:pt x="476" y="159"/>
                </a:lnTo>
                <a:lnTo>
                  <a:pt x="482" y="161"/>
                </a:lnTo>
                <a:lnTo>
                  <a:pt x="487" y="162"/>
                </a:lnTo>
                <a:lnTo>
                  <a:pt x="493" y="162"/>
                </a:lnTo>
                <a:lnTo>
                  <a:pt x="503" y="162"/>
                </a:lnTo>
                <a:lnTo>
                  <a:pt x="512" y="159"/>
                </a:lnTo>
                <a:lnTo>
                  <a:pt x="519" y="158"/>
                </a:lnTo>
                <a:lnTo>
                  <a:pt x="525" y="154"/>
                </a:lnTo>
                <a:lnTo>
                  <a:pt x="529" y="148"/>
                </a:lnTo>
                <a:lnTo>
                  <a:pt x="532" y="139"/>
                </a:lnTo>
                <a:lnTo>
                  <a:pt x="534" y="130"/>
                </a:lnTo>
                <a:lnTo>
                  <a:pt x="534" y="117"/>
                </a:lnTo>
                <a:lnTo>
                  <a:pt x="534" y="36"/>
                </a:lnTo>
                <a:close/>
                <a:moveTo>
                  <a:pt x="572" y="178"/>
                </a:moveTo>
                <a:lnTo>
                  <a:pt x="572" y="161"/>
                </a:lnTo>
                <a:lnTo>
                  <a:pt x="646" y="70"/>
                </a:lnTo>
                <a:lnTo>
                  <a:pt x="650" y="66"/>
                </a:lnTo>
                <a:lnTo>
                  <a:pt x="653" y="61"/>
                </a:lnTo>
                <a:lnTo>
                  <a:pt x="657" y="57"/>
                </a:lnTo>
                <a:lnTo>
                  <a:pt x="660" y="53"/>
                </a:lnTo>
                <a:lnTo>
                  <a:pt x="582" y="53"/>
                </a:lnTo>
                <a:lnTo>
                  <a:pt x="582" y="36"/>
                </a:lnTo>
                <a:lnTo>
                  <a:pt x="682" y="36"/>
                </a:lnTo>
                <a:lnTo>
                  <a:pt x="682" y="53"/>
                </a:lnTo>
                <a:lnTo>
                  <a:pt x="602" y="151"/>
                </a:lnTo>
                <a:lnTo>
                  <a:pt x="593" y="161"/>
                </a:lnTo>
                <a:lnTo>
                  <a:pt x="685" y="161"/>
                </a:lnTo>
                <a:lnTo>
                  <a:pt x="685" y="178"/>
                </a:lnTo>
                <a:lnTo>
                  <a:pt x="572" y="178"/>
                </a:lnTo>
                <a:close/>
                <a:moveTo>
                  <a:pt x="705" y="178"/>
                </a:moveTo>
                <a:lnTo>
                  <a:pt x="705" y="36"/>
                </a:lnTo>
                <a:lnTo>
                  <a:pt x="810" y="36"/>
                </a:lnTo>
                <a:lnTo>
                  <a:pt x="810" y="53"/>
                </a:lnTo>
                <a:lnTo>
                  <a:pt x="723" y="53"/>
                </a:lnTo>
                <a:lnTo>
                  <a:pt x="723" y="96"/>
                </a:lnTo>
                <a:lnTo>
                  <a:pt x="804" y="96"/>
                </a:lnTo>
                <a:lnTo>
                  <a:pt x="804" y="113"/>
                </a:lnTo>
                <a:lnTo>
                  <a:pt x="723" y="113"/>
                </a:lnTo>
                <a:lnTo>
                  <a:pt x="723" y="161"/>
                </a:lnTo>
                <a:lnTo>
                  <a:pt x="813" y="161"/>
                </a:lnTo>
                <a:lnTo>
                  <a:pt x="813" y="178"/>
                </a:lnTo>
                <a:lnTo>
                  <a:pt x="705" y="178"/>
                </a:lnTo>
                <a:close/>
                <a:moveTo>
                  <a:pt x="942" y="128"/>
                </a:moveTo>
                <a:lnTo>
                  <a:pt x="960" y="132"/>
                </a:lnTo>
                <a:lnTo>
                  <a:pt x="957" y="144"/>
                </a:lnTo>
                <a:lnTo>
                  <a:pt x="952" y="152"/>
                </a:lnTo>
                <a:lnTo>
                  <a:pt x="947" y="161"/>
                </a:lnTo>
                <a:lnTo>
                  <a:pt x="939" y="168"/>
                </a:lnTo>
                <a:lnTo>
                  <a:pt x="931" y="172"/>
                </a:lnTo>
                <a:lnTo>
                  <a:pt x="922" y="176"/>
                </a:lnTo>
                <a:lnTo>
                  <a:pt x="912" y="178"/>
                </a:lnTo>
                <a:lnTo>
                  <a:pt x="902" y="179"/>
                </a:lnTo>
                <a:lnTo>
                  <a:pt x="890" y="179"/>
                </a:lnTo>
                <a:lnTo>
                  <a:pt x="880" y="176"/>
                </a:lnTo>
                <a:lnTo>
                  <a:pt x="871" y="175"/>
                </a:lnTo>
                <a:lnTo>
                  <a:pt x="864" y="171"/>
                </a:lnTo>
                <a:lnTo>
                  <a:pt x="856" y="165"/>
                </a:lnTo>
                <a:lnTo>
                  <a:pt x="851" y="159"/>
                </a:lnTo>
                <a:lnTo>
                  <a:pt x="846" y="152"/>
                </a:lnTo>
                <a:lnTo>
                  <a:pt x="842" y="144"/>
                </a:lnTo>
                <a:lnTo>
                  <a:pt x="839" y="135"/>
                </a:lnTo>
                <a:lnTo>
                  <a:pt x="836" y="125"/>
                </a:lnTo>
                <a:lnTo>
                  <a:pt x="835" y="115"/>
                </a:lnTo>
                <a:lnTo>
                  <a:pt x="835" y="105"/>
                </a:lnTo>
                <a:lnTo>
                  <a:pt x="835" y="96"/>
                </a:lnTo>
                <a:lnTo>
                  <a:pt x="836" y="86"/>
                </a:lnTo>
                <a:lnTo>
                  <a:pt x="839" y="76"/>
                </a:lnTo>
                <a:lnTo>
                  <a:pt x="842" y="67"/>
                </a:lnTo>
                <a:lnTo>
                  <a:pt x="846" y="60"/>
                </a:lnTo>
                <a:lnTo>
                  <a:pt x="852" y="53"/>
                </a:lnTo>
                <a:lnTo>
                  <a:pt x="859" y="47"/>
                </a:lnTo>
                <a:lnTo>
                  <a:pt x="867" y="43"/>
                </a:lnTo>
                <a:lnTo>
                  <a:pt x="874" y="39"/>
                </a:lnTo>
                <a:lnTo>
                  <a:pt x="883" y="36"/>
                </a:lnTo>
                <a:lnTo>
                  <a:pt x="891" y="35"/>
                </a:lnTo>
                <a:lnTo>
                  <a:pt x="902" y="35"/>
                </a:lnTo>
                <a:lnTo>
                  <a:pt x="912" y="36"/>
                </a:lnTo>
                <a:lnTo>
                  <a:pt x="920" y="37"/>
                </a:lnTo>
                <a:lnTo>
                  <a:pt x="929" y="42"/>
                </a:lnTo>
                <a:lnTo>
                  <a:pt x="936" y="46"/>
                </a:lnTo>
                <a:lnTo>
                  <a:pt x="944" y="52"/>
                </a:lnTo>
                <a:lnTo>
                  <a:pt x="950" y="59"/>
                </a:lnTo>
                <a:lnTo>
                  <a:pt x="954" y="67"/>
                </a:lnTo>
                <a:lnTo>
                  <a:pt x="957" y="76"/>
                </a:lnTo>
                <a:lnTo>
                  <a:pt x="939" y="80"/>
                </a:lnTo>
                <a:lnTo>
                  <a:pt x="936" y="73"/>
                </a:lnTo>
                <a:lnTo>
                  <a:pt x="934" y="67"/>
                </a:lnTo>
                <a:lnTo>
                  <a:pt x="929" y="63"/>
                </a:lnTo>
                <a:lnTo>
                  <a:pt x="925" y="59"/>
                </a:lnTo>
                <a:lnTo>
                  <a:pt x="920" y="56"/>
                </a:lnTo>
                <a:lnTo>
                  <a:pt x="915" y="53"/>
                </a:lnTo>
                <a:lnTo>
                  <a:pt x="907" y="52"/>
                </a:lnTo>
                <a:lnTo>
                  <a:pt x="900" y="52"/>
                </a:lnTo>
                <a:lnTo>
                  <a:pt x="891" y="52"/>
                </a:lnTo>
                <a:lnTo>
                  <a:pt x="884" y="53"/>
                </a:lnTo>
                <a:lnTo>
                  <a:pt x="878" y="56"/>
                </a:lnTo>
                <a:lnTo>
                  <a:pt x="872" y="59"/>
                </a:lnTo>
                <a:lnTo>
                  <a:pt x="867" y="63"/>
                </a:lnTo>
                <a:lnTo>
                  <a:pt x="862" y="69"/>
                </a:lnTo>
                <a:lnTo>
                  <a:pt x="859" y="74"/>
                </a:lnTo>
                <a:lnTo>
                  <a:pt x="856" y="80"/>
                </a:lnTo>
                <a:lnTo>
                  <a:pt x="855" y="86"/>
                </a:lnTo>
                <a:lnTo>
                  <a:pt x="852" y="93"/>
                </a:lnTo>
                <a:lnTo>
                  <a:pt x="851" y="98"/>
                </a:lnTo>
                <a:lnTo>
                  <a:pt x="851" y="105"/>
                </a:lnTo>
                <a:lnTo>
                  <a:pt x="851" y="114"/>
                </a:lnTo>
                <a:lnTo>
                  <a:pt x="852" y="122"/>
                </a:lnTo>
                <a:lnTo>
                  <a:pt x="855" y="130"/>
                </a:lnTo>
                <a:lnTo>
                  <a:pt x="856" y="137"/>
                </a:lnTo>
                <a:lnTo>
                  <a:pt x="859" y="142"/>
                </a:lnTo>
                <a:lnTo>
                  <a:pt x="864" y="148"/>
                </a:lnTo>
                <a:lnTo>
                  <a:pt x="868" y="152"/>
                </a:lnTo>
                <a:lnTo>
                  <a:pt x="874" y="157"/>
                </a:lnTo>
                <a:lnTo>
                  <a:pt x="880" y="159"/>
                </a:lnTo>
                <a:lnTo>
                  <a:pt x="886" y="161"/>
                </a:lnTo>
                <a:lnTo>
                  <a:pt x="893" y="162"/>
                </a:lnTo>
                <a:lnTo>
                  <a:pt x="899" y="162"/>
                </a:lnTo>
                <a:lnTo>
                  <a:pt x="907" y="162"/>
                </a:lnTo>
                <a:lnTo>
                  <a:pt x="915" y="159"/>
                </a:lnTo>
                <a:lnTo>
                  <a:pt x="920" y="158"/>
                </a:lnTo>
                <a:lnTo>
                  <a:pt x="928" y="154"/>
                </a:lnTo>
                <a:lnTo>
                  <a:pt x="934" y="149"/>
                </a:lnTo>
                <a:lnTo>
                  <a:pt x="938" y="142"/>
                </a:lnTo>
                <a:lnTo>
                  <a:pt x="941" y="137"/>
                </a:lnTo>
                <a:lnTo>
                  <a:pt x="942" y="128"/>
                </a:lnTo>
                <a:close/>
                <a:moveTo>
                  <a:pt x="887" y="29"/>
                </a:moveTo>
                <a:lnTo>
                  <a:pt x="899" y="0"/>
                </a:lnTo>
                <a:lnTo>
                  <a:pt x="922" y="0"/>
                </a:lnTo>
                <a:lnTo>
                  <a:pt x="900" y="29"/>
                </a:lnTo>
                <a:lnTo>
                  <a:pt x="887" y="29"/>
                </a:lnTo>
                <a:close/>
                <a:moveTo>
                  <a:pt x="986" y="178"/>
                </a:moveTo>
                <a:lnTo>
                  <a:pt x="986" y="36"/>
                </a:lnTo>
                <a:lnTo>
                  <a:pt x="1090" y="36"/>
                </a:lnTo>
                <a:lnTo>
                  <a:pt x="1090" y="53"/>
                </a:lnTo>
                <a:lnTo>
                  <a:pt x="1003" y="53"/>
                </a:lnTo>
                <a:lnTo>
                  <a:pt x="1003" y="96"/>
                </a:lnTo>
                <a:lnTo>
                  <a:pt x="1085" y="96"/>
                </a:lnTo>
                <a:lnTo>
                  <a:pt x="1085" y="113"/>
                </a:lnTo>
                <a:lnTo>
                  <a:pt x="1003" y="113"/>
                </a:lnTo>
                <a:lnTo>
                  <a:pt x="1003" y="161"/>
                </a:lnTo>
                <a:lnTo>
                  <a:pt x="1093" y="161"/>
                </a:lnTo>
                <a:lnTo>
                  <a:pt x="1093" y="178"/>
                </a:lnTo>
                <a:lnTo>
                  <a:pt x="986" y="178"/>
                </a:lnTo>
                <a:close/>
                <a:moveTo>
                  <a:pt x="1166" y="178"/>
                </a:moveTo>
                <a:lnTo>
                  <a:pt x="1166" y="161"/>
                </a:lnTo>
                <a:lnTo>
                  <a:pt x="1240" y="70"/>
                </a:lnTo>
                <a:lnTo>
                  <a:pt x="1245" y="66"/>
                </a:lnTo>
                <a:lnTo>
                  <a:pt x="1247" y="61"/>
                </a:lnTo>
                <a:lnTo>
                  <a:pt x="1252" y="57"/>
                </a:lnTo>
                <a:lnTo>
                  <a:pt x="1255" y="53"/>
                </a:lnTo>
                <a:lnTo>
                  <a:pt x="1176" y="53"/>
                </a:lnTo>
                <a:lnTo>
                  <a:pt x="1176" y="36"/>
                </a:lnTo>
                <a:lnTo>
                  <a:pt x="1277" y="36"/>
                </a:lnTo>
                <a:lnTo>
                  <a:pt x="1277" y="53"/>
                </a:lnTo>
                <a:lnTo>
                  <a:pt x="1197" y="151"/>
                </a:lnTo>
                <a:lnTo>
                  <a:pt x="1188" y="161"/>
                </a:lnTo>
                <a:lnTo>
                  <a:pt x="1279" y="161"/>
                </a:lnTo>
                <a:lnTo>
                  <a:pt x="1279" y="178"/>
                </a:lnTo>
                <a:lnTo>
                  <a:pt x="1166" y="178"/>
                </a:lnTo>
                <a:close/>
                <a:moveTo>
                  <a:pt x="1284" y="178"/>
                </a:moveTo>
                <a:lnTo>
                  <a:pt x="1343" y="36"/>
                </a:lnTo>
                <a:lnTo>
                  <a:pt x="1358" y="36"/>
                </a:lnTo>
                <a:lnTo>
                  <a:pt x="1418" y="178"/>
                </a:lnTo>
                <a:lnTo>
                  <a:pt x="1399" y="178"/>
                </a:lnTo>
                <a:lnTo>
                  <a:pt x="1381" y="134"/>
                </a:lnTo>
                <a:lnTo>
                  <a:pt x="1320" y="134"/>
                </a:lnTo>
                <a:lnTo>
                  <a:pt x="1303" y="178"/>
                </a:lnTo>
                <a:lnTo>
                  <a:pt x="1284" y="178"/>
                </a:lnTo>
                <a:close/>
                <a:moveTo>
                  <a:pt x="1326" y="117"/>
                </a:moveTo>
                <a:lnTo>
                  <a:pt x="1375" y="117"/>
                </a:lnTo>
                <a:lnTo>
                  <a:pt x="1361" y="80"/>
                </a:lnTo>
                <a:lnTo>
                  <a:pt x="1358" y="71"/>
                </a:lnTo>
                <a:lnTo>
                  <a:pt x="1355" y="64"/>
                </a:lnTo>
                <a:lnTo>
                  <a:pt x="1354" y="59"/>
                </a:lnTo>
                <a:lnTo>
                  <a:pt x="1351" y="53"/>
                </a:lnTo>
                <a:lnTo>
                  <a:pt x="1349" y="59"/>
                </a:lnTo>
                <a:lnTo>
                  <a:pt x="1348" y="66"/>
                </a:lnTo>
                <a:lnTo>
                  <a:pt x="1345" y="71"/>
                </a:lnTo>
                <a:lnTo>
                  <a:pt x="1342" y="79"/>
                </a:lnTo>
                <a:lnTo>
                  <a:pt x="1326" y="117"/>
                </a:lnTo>
                <a:close/>
                <a:moveTo>
                  <a:pt x="1492" y="178"/>
                </a:moveTo>
                <a:lnTo>
                  <a:pt x="1492" y="36"/>
                </a:lnTo>
                <a:lnTo>
                  <a:pt x="1545" y="36"/>
                </a:lnTo>
                <a:lnTo>
                  <a:pt x="1551" y="36"/>
                </a:lnTo>
                <a:lnTo>
                  <a:pt x="1557" y="36"/>
                </a:lnTo>
                <a:lnTo>
                  <a:pt x="1563" y="36"/>
                </a:lnTo>
                <a:lnTo>
                  <a:pt x="1567" y="37"/>
                </a:lnTo>
                <a:lnTo>
                  <a:pt x="1573" y="39"/>
                </a:lnTo>
                <a:lnTo>
                  <a:pt x="1577" y="40"/>
                </a:lnTo>
                <a:lnTo>
                  <a:pt x="1582" y="42"/>
                </a:lnTo>
                <a:lnTo>
                  <a:pt x="1585" y="44"/>
                </a:lnTo>
                <a:lnTo>
                  <a:pt x="1588" y="47"/>
                </a:lnTo>
                <a:lnTo>
                  <a:pt x="1590" y="50"/>
                </a:lnTo>
                <a:lnTo>
                  <a:pt x="1593" y="54"/>
                </a:lnTo>
                <a:lnTo>
                  <a:pt x="1596" y="59"/>
                </a:lnTo>
                <a:lnTo>
                  <a:pt x="1598" y="63"/>
                </a:lnTo>
                <a:lnTo>
                  <a:pt x="1599" y="67"/>
                </a:lnTo>
                <a:lnTo>
                  <a:pt x="1601" y="71"/>
                </a:lnTo>
                <a:lnTo>
                  <a:pt x="1601" y="77"/>
                </a:lnTo>
                <a:lnTo>
                  <a:pt x="1599" y="86"/>
                </a:lnTo>
                <a:lnTo>
                  <a:pt x="1598" y="94"/>
                </a:lnTo>
                <a:lnTo>
                  <a:pt x="1593" y="101"/>
                </a:lnTo>
                <a:lnTo>
                  <a:pt x="1589" y="108"/>
                </a:lnTo>
                <a:lnTo>
                  <a:pt x="1586" y="111"/>
                </a:lnTo>
                <a:lnTo>
                  <a:pt x="1582" y="114"/>
                </a:lnTo>
                <a:lnTo>
                  <a:pt x="1577" y="115"/>
                </a:lnTo>
                <a:lnTo>
                  <a:pt x="1572" y="118"/>
                </a:lnTo>
                <a:lnTo>
                  <a:pt x="1567" y="120"/>
                </a:lnTo>
                <a:lnTo>
                  <a:pt x="1560" y="120"/>
                </a:lnTo>
                <a:lnTo>
                  <a:pt x="1553" y="121"/>
                </a:lnTo>
                <a:lnTo>
                  <a:pt x="1545" y="121"/>
                </a:lnTo>
                <a:lnTo>
                  <a:pt x="1509" y="121"/>
                </a:lnTo>
                <a:lnTo>
                  <a:pt x="1509" y="178"/>
                </a:lnTo>
                <a:lnTo>
                  <a:pt x="1492" y="178"/>
                </a:lnTo>
                <a:close/>
                <a:moveTo>
                  <a:pt x="1509" y="104"/>
                </a:moveTo>
                <a:lnTo>
                  <a:pt x="1547" y="104"/>
                </a:lnTo>
                <a:lnTo>
                  <a:pt x="1556" y="104"/>
                </a:lnTo>
                <a:lnTo>
                  <a:pt x="1564" y="103"/>
                </a:lnTo>
                <a:lnTo>
                  <a:pt x="1570" y="100"/>
                </a:lnTo>
                <a:lnTo>
                  <a:pt x="1574" y="97"/>
                </a:lnTo>
                <a:lnTo>
                  <a:pt x="1579" y="93"/>
                </a:lnTo>
                <a:lnTo>
                  <a:pt x="1582" y="88"/>
                </a:lnTo>
                <a:lnTo>
                  <a:pt x="1583" y="84"/>
                </a:lnTo>
                <a:lnTo>
                  <a:pt x="1583" y="79"/>
                </a:lnTo>
                <a:lnTo>
                  <a:pt x="1583" y="74"/>
                </a:lnTo>
                <a:lnTo>
                  <a:pt x="1582" y="70"/>
                </a:lnTo>
                <a:lnTo>
                  <a:pt x="1580" y="66"/>
                </a:lnTo>
                <a:lnTo>
                  <a:pt x="1579" y="63"/>
                </a:lnTo>
                <a:lnTo>
                  <a:pt x="1576" y="60"/>
                </a:lnTo>
                <a:lnTo>
                  <a:pt x="1573" y="57"/>
                </a:lnTo>
                <a:lnTo>
                  <a:pt x="1569" y="56"/>
                </a:lnTo>
                <a:lnTo>
                  <a:pt x="1566" y="54"/>
                </a:lnTo>
                <a:lnTo>
                  <a:pt x="1563" y="53"/>
                </a:lnTo>
                <a:lnTo>
                  <a:pt x="1558" y="53"/>
                </a:lnTo>
                <a:lnTo>
                  <a:pt x="1553" y="53"/>
                </a:lnTo>
                <a:lnTo>
                  <a:pt x="1547" y="53"/>
                </a:lnTo>
                <a:lnTo>
                  <a:pt x="1509" y="53"/>
                </a:lnTo>
                <a:lnTo>
                  <a:pt x="1509" y="104"/>
                </a:lnTo>
                <a:close/>
                <a:moveTo>
                  <a:pt x="1627" y="178"/>
                </a:moveTo>
                <a:lnTo>
                  <a:pt x="1627" y="36"/>
                </a:lnTo>
                <a:lnTo>
                  <a:pt x="1689" y="36"/>
                </a:lnTo>
                <a:lnTo>
                  <a:pt x="1698" y="36"/>
                </a:lnTo>
                <a:lnTo>
                  <a:pt x="1707" y="37"/>
                </a:lnTo>
                <a:lnTo>
                  <a:pt x="1713" y="39"/>
                </a:lnTo>
                <a:lnTo>
                  <a:pt x="1718" y="40"/>
                </a:lnTo>
                <a:lnTo>
                  <a:pt x="1723" y="43"/>
                </a:lnTo>
                <a:lnTo>
                  <a:pt x="1727" y="46"/>
                </a:lnTo>
                <a:lnTo>
                  <a:pt x="1731" y="49"/>
                </a:lnTo>
                <a:lnTo>
                  <a:pt x="1734" y="53"/>
                </a:lnTo>
                <a:lnTo>
                  <a:pt x="1737" y="59"/>
                </a:lnTo>
                <a:lnTo>
                  <a:pt x="1739" y="63"/>
                </a:lnTo>
                <a:lnTo>
                  <a:pt x="1740" y="69"/>
                </a:lnTo>
                <a:lnTo>
                  <a:pt x="1740" y="74"/>
                </a:lnTo>
                <a:lnTo>
                  <a:pt x="1740" y="81"/>
                </a:lnTo>
                <a:lnTo>
                  <a:pt x="1737" y="88"/>
                </a:lnTo>
                <a:lnTo>
                  <a:pt x="1734" y="94"/>
                </a:lnTo>
                <a:lnTo>
                  <a:pt x="1730" y="100"/>
                </a:lnTo>
                <a:lnTo>
                  <a:pt x="1724" y="104"/>
                </a:lnTo>
                <a:lnTo>
                  <a:pt x="1718" y="108"/>
                </a:lnTo>
                <a:lnTo>
                  <a:pt x="1710" y="111"/>
                </a:lnTo>
                <a:lnTo>
                  <a:pt x="1699" y="113"/>
                </a:lnTo>
                <a:lnTo>
                  <a:pt x="1702" y="114"/>
                </a:lnTo>
                <a:lnTo>
                  <a:pt x="1705" y="117"/>
                </a:lnTo>
                <a:lnTo>
                  <a:pt x="1707" y="118"/>
                </a:lnTo>
                <a:lnTo>
                  <a:pt x="1710" y="121"/>
                </a:lnTo>
                <a:lnTo>
                  <a:pt x="1713" y="125"/>
                </a:lnTo>
                <a:lnTo>
                  <a:pt x="1717" y="130"/>
                </a:lnTo>
                <a:lnTo>
                  <a:pt x="1721" y="134"/>
                </a:lnTo>
                <a:lnTo>
                  <a:pt x="1724" y="139"/>
                </a:lnTo>
                <a:lnTo>
                  <a:pt x="1749" y="178"/>
                </a:lnTo>
                <a:lnTo>
                  <a:pt x="1729" y="178"/>
                </a:lnTo>
                <a:lnTo>
                  <a:pt x="1708" y="148"/>
                </a:lnTo>
                <a:lnTo>
                  <a:pt x="1705" y="142"/>
                </a:lnTo>
                <a:lnTo>
                  <a:pt x="1701" y="137"/>
                </a:lnTo>
                <a:lnTo>
                  <a:pt x="1698" y="132"/>
                </a:lnTo>
                <a:lnTo>
                  <a:pt x="1695" y="128"/>
                </a:lnTo>
                <a:lnTo>
                  <a:pt x="1692" y="125"/>
                </a:lnTo>
                <a:lnTo>
                  <a:pt x="1691" y="122"/>
                </a:lnTo>
                <a:lnTo>
                  <a:pt x="1688" y="121"/>
                </a:lnTo>
                <a:lnTo>
                  <a:pt x="1685" y="120"/>
                </a:lnTo>
                <a:lnTo>
                  <a:pt x="1683" y="118"/>
                </a:lnTo>
                <a:lnTo>
                  <a:pt x="1681" y="117"/>
                </a:lnTo>
                <a:lnTo>
                  <a:pt x="1679" y="115"/>
                </a:lnTo>
                <a:lnTo>
                  <a:pt x="1676" y="115"/>
                </a:lnTo>
                <a:lnTo>
                  <a:pt x="1675" y="115"/>
                </a:lnTo>
                <a:lnTo>
                  <a:pt x="1672" y="114"/>
                </a:lnTo>
                <a:lnTo>
                  <a:pt x="1669" y="114"/>
                </a:lnTo>
                <a:lnTo>
                  <a:pt x="1666" y="114"/>
                </a:lnTo>
                <a:lnTo>
                  <a:pt x="1644" y="114"/>
                </a:lnTo>
                <a:lnTo>
                  <a:pt x="1644" y="178"/>
                </a:lnTo>
                <a:lnTo>
                  <a:pt x="1627" y="178"/>
                </a:lnTo>
                <a:close/>
                <a:moveTo>
                  <a:pt x="1644" y="98"/>
                </a:moveTo>
                <a:lnTo>
                  <a:pt x="1685" y="98"/>
                </a:lnTo>
                <a:lnTo>
                  <a:pt x="1691" y="98"/>
                </a:lnTo>
                <a:lnTo>
                  <a:pt x="1697" y="97"/>
                </a:lnTo>
                <a:lnTo>
                  <a:pt x="1702" y="97"/>
                </a:lnTo>
                <a:lnTo>
                  <a:pt x="1707" y="96"/>
                </a:lnTo>
                <a:lnTo>
                  <a:pt x="1710" y="94"/>
                </a:lnTo>
                <a:lnTo>
                  <a:pt x="1713" y="93"/>
                </a:lnTo>
                <a:lnTo>
                  <a:pt x="1715" y="90"/>
                </a:lnTo>
                <a:lnTo>
                  <a:pt x="1718" y="87"/>
                </a:lnTo>
                <a:lnTo>
                  <a:pt x="1720" y="84"/>
                </a:lnTo>
                <a:lnTo>
                  <a:pt x="1721" y="81"/>
                </a:lnTo>
                <a:lnTo>
                  <a:pt x="1723" y="79"/>
                </a:lnTo>
                <a:lnTo>
                  <a:pt x="1723" y="76"/>
                </a:lnTo>
                <a:lnTo>
                  <a:pt x="1723" y="70"/>
                </a:lnTo>
                <a:lnTo>
                  <a:pt x="1721" y="66"/>
                </a:lnTo>
                <a:lnTo>
                  <a:pt x="1718" y="61"/>
                </a:lnTo>
                <a:lnTo>
                  <a:pt x="1715" y="59"/>
                </a:lnTo>
                <a:lnTo>
                  <a:pt x="1711" y="57"/>
                </a:lnTo>
                <a:lnTo>
                  <a:pt x="1705" y="54"/>
                </a:lnTo>
                <a:lnTo>
                  <a:pt x="1698" y="53"/>
                </a:lnTo>
                <a:lnTo>
                  <a:pt x="1689" y="53"/>
                </a:lnTo>
                <a:lnTo>
                  <a:pt x="1644" y="53"/>
                </a:lnTo>
                <a:lnTo>
                  <a:pt x="1644" y="98"/>
                </a:lnTo>
                <a:close/>
                <a:moveTo>
                  <a:pt x="1766" y="108"/>
                </a:moveTo>
                <a:lnTo>
                  <a:pt x="1766" y="100"/>
                </a:lnTo>
                <a:lnTo>
                  <a:pt x="1768" y="93"/>
                </a:lnTo>
                <a:lnTo>
                  <a:pt x="1769" y="84"/>
                </a:lnTo>
                <a:lnTo>
                  <a:pt x="1771" y="77"/>
                </a:lnTo>
                <a:lnTo>
                  <a:pt x="1774" y="71"/>
                </a:lnTo>
                <a:lnTo>
                  <a:pt x="1777" y="64"/>
                </a:lnTo>
                <a:lnTo>
                  <a:pt x="1781" y="60"/>
                </a:lnTo>
                <a:lnTo>
                  <a:pt x="1785" y="54"/>
                </a:lnTo>
                <a:lnTo>
                  <a:pt x="1790" y="50"/>
                </a:lnTo>
                <a:lnTo>
                  <a:pt x="1795" y="46"/>
                </a:lnTo>
                <a:lnTo>
                  <a:pt x="1801" y="43"/>
                </a:lnTo>
                <a:lnTo>
                  <a:pt x="1807" y="40"/>
                </a:lnTo>
                <a:lnTo>
                  <a:pt x="1813" y="37"/>
                </a:lnTo>
                <a:lnTo>
                  <a:pt x="1820" y="36"/>
                </a:lnTo>
                <a:lnTo>
                  <a:pt x="1827" y="35"/>
                </a:lnTo>
                <a:lnTo>
                  <a:pt x="1835" y="35"/>
                </a:lnTo>
                <a:lnTo>
                  <a:pt x="1845" y="35"/>
                </a:lnTo>
                <a:lnTo>
                  <a:pt x="1855" y="37"/>
                </a:lnTo>
                <a:lnTo>
                  <a:pt x="1864" y="40"/>
                </a:lnTo>
                <a:lnTo>
                  <a:pt x="1871" y="44"/>
                </a:lnTo>
                <a:lnTo>
                  <a:pt x="1878" y="49"/>
                </a:lnTo>
                <a:lnTo>
                  <a:pt x="1886" y="54"/>
                </a:lnTo>
                <a:lnTo>
                  <a:pt x="1891" y="61"/>
                </a:lnTo>
                <a:lnTo>
                  <a:pt x="1896" y="70"/>
                </a:lnTo>
                <a:lnTo>
                  <a:pt x="1900" y="79"/>
                </a:lnTo>
                <a:lnTo>
                  <a:pt x="1903" y="87"/>
                </a:lnTo>
                <a:lnTo>
                  <a:pt x="1904" y="97"/>
                </a:lnTo>
                <a:lnTo>
                  <a:pt x="1904" y="107"/>
                </a:lnTo>
                <a:lnTo>
                  <a:pt x="1904" y="117"/>
                </a:lnTo>
                <a:lnTo>
                  <a:pt x="1903" y="127"/>
                </a:lnTo>
                <a:lnTo>
                  <a:pt x="1900" y="137"/>
                </a:lnTo>
                <a:lnTo>
                  <a:pt x="1896" y="145"/>
                </a:lnTo>
                <a:lnTo>
                  <a:pt x="1891" y="154"/>
                </a:lnTo>
                <a:lnTo>
                  <a:pt x="1886" y="159"/>
                </a:lnTo>
                <a:lnTo>
                  <a:pt x="1878" y="166"/>
                </a:lnTo>
                <a:lnTo>
                  <a:pt x="1871" y="171"/>
                </a:lnTo>
                <a:lnTo>
                  <a:pt x="1862" y="175"/>
                </a:lnTo>
                <a:lnTo>
                  <a:pt x="1854" y="176"/>
                </a:lnTo>
                <a:lnTo>
                  <a:pt x="1845" y="179"/>
                </a:lnTo>
                <a:lnTo>
                  <a:pt x="1835" y="179"/>
                </a:lnTo>
                <a:lnTo>
                  <a:pt x="1824" y="179"/>
                </a:lnTo>
                <a:lnTo>
                  <a:pt x="1816" y="176"/>
                </a:lnTo>
                <a:lnTo>
                  <a:pt x="1807" y="174"/>
                </a:lnTo>
                <a:lnTo>
                  <a:pt x="1798" y="169"/>
                </a:lnTo>
                <a:lnTo>
                  <a:pt x="1791" y="165"/>
                </a:lnTo>
                <a:lnTo>
                  <a:pt x="1784" y="158"/>
                </a:lnTo>
                <a:lnTo>
                  <a:pt x="1778" y="152"/>
                </a:lnTo>
                <a:lnTo>
                  <a:pt x="1774" y="144"/>
                </a:lnTo>
                <a:lnTo>
                  <a:pt x="1771" y="135"/>
                </a:lnTo>
                <a:lnTo>
                  <a:pt x="1768" y="127"/>
                </a:lnTo>
                <a:lnTo>
                  <a:pt x="1766" y="118"/>
                </a:lnTo>
                <a:lnTo>
                  <a:pt x="1766" y="108"/>
                </a:lnTo>
                <a:close/>
                <a:moveTo>
                  <a:pt x="1782" y="110"/>
                </a:moveTo>
                <a:lnTo>
                  <a:pt x="1784" y="121"/>
                </a:lnTo>
                <a:lnTo>
                  <a:pt x="1787" y="131"/>
                </a:lnTo>
                <a:lnTo>
                  <a:pt x="1791" y="139"/>
                </a:lnTo>
                <a:lnTo>
                  <a:pt x="1798" y="148"/>
                </a:lnTo>
                <a:lnTo>
                  <a:pt x="1806" y="155"/>
                </a:lnTo>
                <a:lnTo>
                  <a:pt x="1814" y="159"/>
                </a:lnTo>
                <a:lnTo>
                  <a:pt x="1824" y="161"/>
                </a:lnTo>
                <a:lnTo>
                  <a:pt x="1835" y="162"/>
                </a:lnTo>
                <a:lnTo>
                  <a:pt x="1846" y="161"/>
                </a:lnTo>
                <a:lnTo>
                  <a:pt x="1856" y="159"/>
                </a:lnTo>
                <a:lnTo>
                  <a:pt x="1865" y="155"/>
                </a:lnTo>
                <a:lnTo>
                  <a:pt x="1872" y="148"/>
                </a:lnTo>
                <a:lnTo>
                  <a:pt x="1880" y="139"/>
                </a:lnTo>
                <a:lnTo>
                  <a:pt x="1884" y="131"/>
                </a:lnTo>
                <a:lnTo>
                  <a:pt x="1886" y="120"/>
                </a:lnTo>
                <a:lnTo>
                  <a:pt x="1887" y="107"/>
                </a:lnTo>
                <a:lnTo>
                  <a:pt x="1887" y="98"/>
                </a:lnTo>
                <a:lnTo>
                  <a:pt x="1886" y="91"/>
                </a:lnTo>
                <a:lnTo>
                  <a:pt x="1884" y="84"/>
                </a:lnTo>
                <a:lnTo>
                  <a:pt x="1881" y="77"/>
                </a:lnTo>
                <a:lnTo>
                  <a:pt x="1878" y="71"/>
                </a:lnTo>
                <a:lnTo>
                  <a:pt x="1874" y="67"/>
                </a:lnTo>
                <a:lnTo>
                  <a:pt x="1868" y="63"/>
                </a:lnTo>
                <a:lnTo>
                  <a:pt x="1862" y="59"/>
                </a:lnTo>
                <a:lnTo>
                  <a:pt x="1856" y="56"/>
                </a:lnTo>
                <a:lnTo>
                  <a:pt x="1849" y="53"/>
                </a:lnTo>
                <a:lnTo>
                  <a:pt x="1842" y="52"/>
                </a:lnTo>
                <a:lnTo>
                  <a:pt x="1835" y="52"/>
                </a:lnTo>
                <a:lnTo>
                  <a:pt x="1824" y="53"/>
                </a:lnTo>
                <a:lnTo>
                  <a:pt x="1816" y="54"/>
                </a:lnTo>
                <a:lnTo>
                  <a:pt x="1807" y="59"/>
                </a:lnTo>
                <a:lnTo>
                  <a:pt x="1798" y="64"/>
                </a:lnTo>
                <a:lnTo>
                  <a:pt x="1795" y="69"/>
                </a:lnTo>
                <a:lnTo>
                  <a:pt x="1791" y="73"/>
                </a:lnTo>
                <a:lnTo>
                  <a:pt x="1788" y="77"/>
                </a:lnTo>
                <a:lnTo>
                  <a:pt x="1787" y="83"/>
                </a:lnTo>
                <a:lnTo>
                  <a:pt x="1785" y="88"/>
                </a:lnTo>
                <a:lnTo>
                  <a:pt x="1784" y="96"/>
                </a:lnTo>
                <a:lnTo>
                  <a:pt x="1782" y="103"/>
                </a:lnTo>
                <a:lnTo>
                  <a:pt x="1782" y="110"/>
                </a:lnTo>
                <a:close/>
                <a:moveTo>
                  <a:pt x="1919" y="137"/>
                </a:moveTo>
                <a:lnTo>
                  <a:pt x="1936" y="135"/>
                </a:lnTo>
                <a:lnTo>
                  <a:pt x="1938" y="142"/>
                </a:lnTo>
                <a:lnTo>
                  <a:pt x="1939" y="148"/>
                </a:lnTo>
                <a:lnTo>
                  <a:pt x="1941" y="152"/>
                </a:lnTo>
                <a:lnTo>
                  <a:pt x="1944" y="157"/>
                </a:lnTo>
                <a:lnTo>
                  <a:pt x="1947" y="159"/>
                </a:lnTo>
                <a:lnTo>
                  <a:pt x="1949" y="161"/>
                </a:lnTo>
                <a:lnTo>
                  <a:pt x="1954" y="162"/>
                </a:lnTo>
                <a:lnTo>
                  <a:pt x="1958" y="162"/>
                </a:lnTo>
                <a:lnTo>
                  <a:pt x="1963" y="162"/>
                </a:lnTo>
                <a:lnTo>
                  <a:pt x="1965" y="161"/>
                </a:lnTo>
                <a:lnTo>
                  <a:pt x="1968" y="161"/>
                </a:lnTo>
                <a:lnTo>
                  <a:pt x="1971" y="159"/>
                </a:lnTo>
                <a:lnTo>
                  <a:pt x="1974" y="157"/>
                </a:lnTo>
                <a:lnTo>
                  <a:pt x="1976" y="155"/>
                </a:lnTo>
                <a:lnTo>
                  <a:pt x="1977" y="152"/>
                </a:lnTo>
                <a:lnTo>
                  <a:pt x="1979" y="151"/>
                </a:lnTo>
                <a:lnTo>
                  <a:pt x="1980" y="148"/>
                </a:lnTo>
                <a:lnTo>
                  <a:pt x="1980" y="144"/>
                </a:lnTo>
                <a:lnTo>
                  <a:pt x="1981" y="138"/>
                </a:lnTo>
                <a:lnTo>
                  <a:pt x="1981" y="132"/>
                </a:lnTo>
                <a:lnTo>
                  <a:pt x="1981" y="36"/>
                </a:lnTo>
                <a:lnTo>
                  <a:pt x="1999" y="36"/>
                </a:lnTo>
                <a:lnTo>
                  <a:pt x="1999" y="132"/>
                </a:lnTo>
                <a:lnTo>
                  <a:pt x="1999" y="141"/>
                </a:lnTo>
                <a:lnTo>
                  <a:pt x="1997" y="148"/>
                </a:lnTo>
                <a:lnTo>
                  <a:pt x="1996" y="154"/>
                </a:lnTo>
                <a:lnTo>
                  <a:pt x="1995" y="159"/>
                </a:lnTo>
                <a:lnTo>
                  <a:pt x="1992" y="164"/>
                </a:lnTo>
                <a:lnTo>
                  <a:pt x="1989" y="168"/>
                </a:lnTo>
                <a:lnTo>
                  <a:pt x="1984" y="171"/>
                </a:lnTo>
                <a:lnTo>
                  <a:pt x="1980" y="174"/>
                </a:lnTo>
                <a:lnTo>
                  <a:pt x="1976" y="176"/>
                </a:lnTo>
                <a:lnTo>
                  <a:pt x="1970" y="178"/>
                </a:lnTo>
                <a:lnTo>
                  <a:pt x="1964" y="179"/>
                </a:lnTo>
                <a:lnTo>
                  <a:pt x="1958" y="179"/>
                </a:lnTo>
                <a:lnTo>
                  <a:pt x="1949" y="179"/>
                </a:lnTo>
                <a:lnTo>
                  <a:pt x="1942" y="176"/>
                </a:lnTo>
                <a:lnTo>
                  <a:pt x="1935" y="174"/>
                </a:lnTo>
                <a:lnTo>
                  <a:pt x="1929" y="169"/>
                </a:lnTo>
                <a:lnTo>
                  <a:pt x="1925" y="164"/>
                </a:lnTo>
                <a:lnTo>
                  <a:pt x="1922" y="155"/>
                </a:lnTo>
                <a:lnTo>
                  <a:pt x="1919" y="147"/>
                </a:lnTo>
                <a:lnTo>
                  <a:pt x="1919" y="137"/>
                </a:lnTo>
                <a:close/>
                <a:moveTo>
                  <a:pt x="2031" y="178"/>
                </a:moveTo>
                <a:lnTo>
                  <a:pt x="2031" y="36"/>
                </a:lnTo>
                <a:lnTo>
                  <a:pt x="2135" y="36"/>
                </a:lnTo>
                <a:lnTo>
                  <a:pt x="2135" y="53"/>
                </a:lnTo>
                <a:lnTo>
                  <a:pt x="2048" y="53"/>
                </a:lnTo>
                <a:lnTo>
                  <a:pt x="2048" y="96"/>
                </a:lnTo>
                <a:lnTo>
                  <a:pt x="2130" y="96"/>
                </a:lnTo>
                <a:lnTo>
                  <a:pt x="2130" y="113"/>
                </a:lnTo>
                <a:lnTo>
                  <a:pt x="2048" y="113"/>
                </a:lnTo>
                <a:lnTo>
                  <a:pt x="2048" y="161"/>
                </a:lnTo>
                <a:lnTo>
                  <a:pt x="2138" y="161"/>
                </a:lnTo>
                <a:lnTo>
                  <a:pt x="2138" y="178"/>
                </a:lnTo>
                <a:lnTo>
                  <a:pt x="2031" y="178"/>
                </a:lnTo>
                <a:close/>
                <a:moveTo>
                  <a:pt x="2166" y="178"/>
                </a:moveTo>
                <a:lnTo>
                  <a:pt x="2166" y="36"/>
                </a:lnTo>
                <a:lnTo>
                  <a:pt x="2183" y="36"/>
                </a:lnTo>
                <a:lnTo>
                  <a:pt x="2183" y="108"/>
                </a:lnTo>
                <a:lnTo>
                  <a:pt x="2258" y="36"/>
                </a:lnTo>
                <a:lnTo>
                  <a:pt x="2282" y="36"/>
                </a:lnTo>
                <a:lnTo>
                  <a:pt x="2221" y="94"/>
                </a:lnTo>
                <a:lnTo>
                  <a:pt x="2285" y="178"/>
                </a:lnTo>
                <a:lnTo>
                  <a:pt x="2265" y="178"/>
                </a:lnTo>
                <a:lnTo>
                  <a:pt x="2210" y="104"/>
                </a:lnTo>
                <a:lnTo>
                  <a:pt x="2183" y="128"/>
                </a:lnTo>
                <a:lnTo>
                  <a:pt x="2183" y="178"/>
                </a:lnTo>
                <a:lnTo>
                  <a:pt x="2166" y="178"/>
                </a:lnTo>
                <a:close/>
                <a:moveTo>
                  <a:pt x="2338" y="178"/>
                </a:moveTo>
                <a:lnTo>
                  <a:pt x="2338" y="53"/>
                </a:lnTo>
                <a:lnTo>
                  <a:pt x="2290" y="53"/>
                </a:lnTo>
                <a:lnTo>
                  <a:pt x="2290" y="36"/>
                </a:lnTo>
                <a:lnTo>
                  <a:pt x="2401" y="36"/>
                </a:lnTo>
                <a:lnTo>
                  <a:pt x="2401" y="53"/>
                </a:lnTo>
                <a:lnTo>
                  <a:pt x="2355" y="53"/>
                </a:lnTo>
                <a:lnTo>
                  <a:pt x="2355" y="178"/>
                </a:lnTo>
                <a:lnTo>
                  <a:pt x="2338" y="178"/>
                </a:lnTo>
                <a:close/>
                <a:moveTo>
                  <a:pt x="2426" y="178"/>
                </a:moveTo>
                <a:lnTo>
                  <a:pt x="2426" y="36"/>
                </a:lnTo>
                <a:lnTo>
                  <a:pt x="2444" y="36"/>
                </a:lnTo>
                <a:lnTo>
                  <a:pt x="2444" y="178"/>
                </a:lnTo>
                <a:lnTo>
                  <a:pt x="2426" y="178"/>
                </a:lnTo>
                <a:close/>
                <a:moveTo>
                  <a:pt x="2480" y="178"/>
                </a:moveTo>
                <a:lnTo>
                  <a:pt x="2480" y="36"/>
                </a:lnTo>
                <a:lnTo>
                  <a:pt x="2542" y="36"/>
                </a:lnTo>
                <a:lnTo>
                  <a:pt x="2551" y="36"/>
                </a:lnTo>
                <a:lnTo>
                  <a:pt x="2560" y="37"/>
                </a:lnTo>
                <a:lnTo>
                  <a:pt x="2566" y="39"/>
                </a:lnTo>
                <a:lnTo>
                  <a:pt x="2572" y="40"/>
                </a:lnTo>
                <a:lnTo>
                  <a:pt x="2576" y="43"/>
                </a:lnTo>
                <a:lnTo>
                  <a:pt x="2580" y="46"/>
                </a:lnTo>
                <a:lnTo>
                  <a:pt x="2585" y="49"/>
                </a:lnTo>
                <a:lnTo>
                  <a:pt x="2588" y="53"/>
                </a:lnTo>
                <a:lnTo>
                  <a:pt x="2590" y="59"/>
                </a:lnTo>
                <a:lnTo>
                  <a:pt x="2592" y="63"/>
                </a:lnTo>
                <a:lnTo>
                  <a:pt x="2593" y="69"/>
                </a:lnTo>
                <a:lnTo>
                  <a:pt x="2593" y="74"/>
                </a:lnTo>
                <a:lnTo>
                  <a:pt x="2593" y="81"/>
                </a:lnTo>
                <a:lnTo>
                  <a:pt x="2590" y="88"/>
                </a:lnTo>
                <a:lnTo>
                  <a:pt x="2588" y="94"/>
                </a:lnTo>
                <a:lnTo>
                  <a:pt x="2583" y="100"/>
                </a:lnTo>
                <a:lnTo>
                  <a:pt x="2577" y="104"/>
                </a:lnTo>
                <a:lnTo>
                  <a:pt x="2572" y="108"/>
                </a:lnTo>
                <a:lnTo>
                  <a:pt x="2563" y="111"/>
                </a:lnTo>
                <a:lnTo>
                  <a:pt x="2553" y="113"/>
                </a:lnTo>
                <a:lnTo>
                  <a:pt x="2556" y="114"/>
                </a:lnTo>
                <a:lnTo>
                  <a:pt x="2558" y="117"/>
                </a:lnTo>
                <a:lnTo>
                  <a:pt x="2560" y="118"/>
                </a:lnTo>
                <a:lnTo>
                  <a:pt x="2563" y="121"/>
                </a:lnTo>
                <a:lnTo>
                  <a:pt x="2566" y="125"/>
                </a:lnTo>
                <a:lnTo>
                  <a:pt x="2570" y="130"/>
                </a:lnTo>
                <a:lnTo>
                  <a:pt x="2574" y="134"/>
                </a:lnTo>
                <a:lnTo>
                  <a:pt x="2577" y="139"/>
                </a:lnTo>
                <a:lnTo>
                  <a:pt x="2602" y="178"/>
                </a:lnTo>
                <a:lnTo>
                  <a:pt x="2582" y="178"/>
                </a:lnTo>
                <a:lnTo>
                  <a:pt x="2561" y="148"/>
                </a:lnTo>
                <a:lnTo>
                  <a:pt x="2558" y="142"/>
                </a:lnTo>
                <a:lnTo>
                  <a:pt x="2554" y="137"/>
                </a:lnTo>
                <a:lnTo>
                  <a:pt x="2551" y="132"/>
                </a:lnTo>
                <a:lnTo>
                  <a:pt x="2548" y="128"/>
                </a:lnTo>
                <a:lnTo>
                  <a:pt x="2545" y="125"/>
                </a:lnTo>
                <a:lnTo>
                  <a:pt x="2544" y="122"/>
                </a:lnTo>
                <a:lnTo>
                  <a:pt x="2541" y="121"/>
                </a:lnTo>
                <a:lnTo>
                  <a:pt x="2538" y="120"/>
                </a:lnTo>
                <a:lnTo>
                  <a:pt x="2537" y="118"/>
                </a:lnTo>
                <a:lnTo>
                  <a:pt x="2534" y="117"/>
                </a:lnTo>
                <a:lnTo>
                  <a:pt x="2532" y="115"/>
                </a:lnTo>
                <a:lnTo>
                  <a:pt x="2529" y="115"/>
                </a:lnTo>
                <a:lnTo>
                  <a:pt x="2528" y="115"/>
                </a:lnTo>
                <a:lnTo>
                  <a:pt x="2525" y="114"/>
                </a:lnTo>
                <a:lnTo>
                  <a:pt x="2522" y="114"/>
                </a:lnTo>
                <a:lnTo>
                  <a:pt x="2519" y="114"/>
                </a:lnTo>
                <a:lnTo>
                  <a:pt x="2497" y="114"/>
                </a:lnTo>
                <a:lnTo>
                  <a:pt x="2497" y="178"/>
                </a:lnTo>
                <a:lnTo>
                  <a:pt x="2480" y="178"/>
                </a:lnTo>
                <a:close/>
                <a:moveTo>
                  <a:pt x="2497" y="98"/>
                </a:moveTo>
                <a:lnTo>
                  <a:pt x="2538" y="98"/>
                </a:lnTo>
                <a:lnTo>
                  <a:pt x="2544" y="98"/>
                </a:lnTo>
                <a:lnTo>
                  <a:pt x="2550" y="97"/>
                </a:lnTo>
                <a:lnTo>
                  <a:pt x="2556" y="97"/>
                </a:lnTo>
                <a:lnTo>
                  <a:pt x="2560" y="96"/>
                </a:lnTo>
                <a:lnTo>
                  <a:pt x="2563" y="94"/>
                </a:lnTo>
                <a:lnTo>
                  <a:pt x="2566" y="93"/>
                </a:lnTo>
                <a:lnTo>
                  <a:pt x="2569" y="90"/>
                </a:lnTo>
                <a:lnTo>
                  <a:pt x="2572" y="87"/>
                </a:lnTo>
                <a:lnTo>
                  <a:pt x="2573" y="84"/>
                </a:lnTo>
                <a:lnTo>
                  <a:pt x="2574" y="81"/>
                </a:lnTo>
                <a:lnTo>
                  <a:pt x="2576" y="79"/>
                </a:lnTo>
                <a:lnTo>
                  <a:pt x="2576" y="76"/>
                </a:lnTo>
                <a:lnTo>
                  <a:pt x="2576" y="70"/>
                </a:lnTo>
                <a:lnTo>
                  <a:pt x="2574" y="66"/>
                </a:lnTo>
                <a:lnTo>
                  <a:pt x="2572" y="61"/>
                </a:lnTo>
                <a:lnTo>
                  <a:pt x="2569" y="59"/>
                </a:lnTo>
                <a:lnTo>
                  <a:pt x="2564" y="57"/>
                </a:lnTo>
                <a:lnTo>
                  <a:pt x="2558" y="54"/>
                </a:lnTo>
                <a:lnTo>
                  <a:pt x="2551" y="53"/>
                </a:lnTo>
                <a:lnTo>
                  <a:pt x="2542" y="53"/>
                </a:lnTo>
                <a:lnTo>
                  <a:pt x="2497" y="53"/>
                </a:lnTo>
                <a:lnTo>
                  <a:pt x="2497" y="98"/>
                </a:lnTo>
                <a:close/>
                <a:moveTo>
                  <a:pt x="2609" y="178"/>
                </a:moveTo>
                <a:lnTo>
                  <a:pt x="2669" y="36"/>
                </a:lnTo>
                <a:lnTo>
                  <a:pt x="2683" y="36"/>
                </a:lnTo>
                <a:lnTo>
                  <a:pt x="2743" y="178"/>
                </a:lnTo>
                <a:lnTo>
                  <a:pt x="2724" y="178"/>
                </a:lnTo>
                <a:lnTo>
                  <a:pt x="2707" y="134"/>
                </a:lnTo>
                <a:lnTo>
                  <a:pt x="2646" y="134"/>
                </a:lnTo>
                <a:lnTo>
                  <a:pt x="2628" y="178"/>
                </a:lnTo>
                <a:lnTo>
                  <a:pt x="2609" y="178"/>
                </a:lnTo>
                <a:close/>
                <a:moveTo>
                  <a:pt x="2651" y="117"/>
                </a:moveTo>
                <a:lnTo>
                  <a:pt x="2701" y="117"/>
                </a:lnTo>
                <a:lnTo>
                  <a:pt x="2686" y="80"/>
                </a:lnTo>
                <a:lnTo>
                  <a:pt x="2683" y="71"/>
                </a:lnTo>
                <a:lnTo>
                  <a:pt x="2681" y="64"/>
                </a:lnTo>
                <a:lnTo>
                  <a:pt x="2679" y="59"/>
                </a:lnTo>
                <a:lnTo>
                  <a:pt x="2676" y="53"/>
                </a:lnTo>
                <a:lnTo>
                  <a:pt x="2675" y="59"/>
                </a:lnTo>
                <a:lnTo>
                  <a:pt x="2673" y="66"/>
                </a:lnTo>
                <a:lnTo>
                  <a:pt x="2670" y="71"/>
                </a:lnTo>
                <a:lnTo>
                  <a:pt x="2667" y="79"/>
                </a:lnTo>
                <a:lnTo>
                  <a:pt x="2651" y="117"/>
                </a:lnTo>
                <a:close/>
                <a:moveTo>
                  <a:pt x="2760" y="178"/>
                </a:moveTo>
                <a:lnTo>
                  <a:pt x="2760" y="36"/>
                </a:lnTo>
                <a:lnTo>
                  <a:pt x="2779" y="36"/>
                </a:lnTo>
                <a:lnTo>
                  <a:pt x="2856" y="149"/>
                </a:lnTo>
                <a:lnTo>
                  <a:pt x="2856" y="36"/>
                </a:lnTo>
                <a:lnTo>
                  <a:pt x="2874" y="36"/>
                </a:lnTo>
                <a:lnTo>
                  <a:pt x="2874" y="178"/>
                </a:lnTo>
                <a:lnTo>
                  <a:pt x="2855" y="178"/>
                </a:lnTo>
                <a:lnTo>
                  <a:pt x="2778" y="64"/>
                </a:lnTo>
                <a:lnTo>
                  <a:pt x="2778" y="178"/>
                </a:lnTo>
                <a:lnTo>
                  <a:pt x="2760" y="178"/>
                </a:lnTo>
                <a:close/>
                <a:moveTo>
                  <a:pt x="2896" y="137"/>
                </a:moveTo>
                <a:lnTo>
                  <a:pt x="2913" y="135"/>
                </a:lnTo>
                <a:lnTo>
                  <a:pt x="2915" y="142"/>
                </a:lnTo>
                <a:lnTo>
                  <a:pt x="2916" y="148"/>
                </a:lnTo>
                <a:lnTo>
                  <a:pt x="2917" y="152"/>
                </a:lnTo>
                <a:lnTo>
                  <a:pt x="2920" y="157"/>
                </a:lnTo>
                <a:lnTo>
                  <a:pt x="2923" y="159"/>
                </a:lnTo>
                <a:lnTo>
                  <a:pt x="2926" y="161"/>
                </a:lnTo>
                <a:lnTo>
                  <a:pt x="2931" y="162"/>
                </a:lnTo>
                <a:lnTo>
                  <a:pt x="2935" y="162"/>
                </a:lnTo>
                <a:lnTo>
                  <a:pt x="2939" y="162"/>
                </a:lnTo>
                <a:lnTo>
                  <a:pt x="2942" y="161"/>
                </a:lnTo>
                <a:lnTo>
                  <a:pt x="2945" y="161"/>
                </a:lnTo>
                <a:lnTo>
                  <a:pt x="2948" y="159"/>
                </a:lnTo>
                <a:lnTo>
                  <a:pt x="2951" y="157"/>
                </a:lnTo>
                <a:lnTo>
                  <a:pt x="2952" y="155"/>
                </a:lnTo>
                <a:lnTo>
                  <a:pt x="2954" y="152"/>
                </a:lnTo>
                <a:lnTo>
                  <a:pt x="2955" y="151"/>
                </a:lnTo>
                <a:lnTo>
                  <a:pt x="2957" y="148"/>
                </a:lnTo>
                <a:lnTo>
                  <a:pt x="2957" y="144"/>
                </a:lnTo>
                <a:lnTo>
                  <a:pt x="2958" y="138"/>
                </a:lnTo>
                <a:lnTo>
                  <a:pt x="2958" y="132"/>
                </a:lnTo>
                <a:lnTo>
                  <a:pt x="2958" y="36"/>
                </a:lnTo>
                <a:lnTo>
                  <a:pt x="2976" y="36"/>
                </a:lnTo>
                <a:lnTo>
                  <a:pt x="2976" y="132"/>
                </a:lnTo>
                <a:lnTo>
                  <a:pt x="2976" y="141"/>
                </a:lnTo>
                <a:lnTo>
                  <a:pt x="2974" y="148"/>
                </a:lnTo>
                <a:lnTo>
                  <a:pt x="2973" y="154"/>
                </a:lnTo>
                <a:lnTo>
                  <a:pt x="2971" y="159"/>
                </a:lnTo>
                <a:lnTo>
                  <a:pt x="2968" y="164"/>
                </a:lnTo>
                <a:lnTo>
                  <a:pt x="2965" y="168"/>
                </a:lnTo>
                <a:lnTo>
                  <a:pt x="2961" y="171"/>
                </a:lnTo>
                <a:lnTo>
                  <a:pt x="2957" y="174"/>
                </a:lnTo>
                <a:lnTo>
                  <a:pt x="2952" y="176"/>
                </a:lnTo>
                <a:lnTo>
                  <a:pt x="2947" y="178"/>
                </a:lnTo>
                <a:lnTo>
                  <a:pt x="2941" y="179"/>
                </a:lnTo>
                <a:lnTo>
                  <a:pt x="2935" y="179"/>
                </a:lnTo>
                <a:lnTo>
                  <a:pt x="2926" y="179"/>
                </a:lnTo>
                <a:lnTo>
                  <a:pt x="2919" y="176"/>
                </a:lnTo>
                <a:lnTo>
                  <a:pt x="2912" y="174"/>
                </a:lnTo>
                <a:lnTo>
                  <a:pt x="2906" y="169"/>
                </a:lnTo>
                <a:lnTo>
                  <a:pt x="2901" y="164"/>
                </a:lnTo>
                <a:lnTo>
                  <a:pt x="2899" y="155"/>
                </a:lnTo>
                <a:lnTo>
                  <a:pt x="2896" y="147"/>
                </a:lnTo>
                <a:lnTo>
                  <a:pt x="2896" y="137"/>
                </a:lnTo>
                <a:close/>
                <a:moveTo>
                  <a:pt x="3008" y="178"/>
                </a:moveTo>
                <a:lnTo>
                  <a:pt x="3008" y="36"/>
                </a:lnTo>
                <a:lnTo>
                  <a:pt x="3112" y="36"/>
                </a:lnTo>
                <a:lnTo>
                  <a:pt x="3112" y="53"/>
                </a:lnTo>
                <a:lnTo>
                  <a:pt x="3025" y="53"/>
                </a:lnTo>
                <a:lnTo>
                  <a:pt x="3025" y="96"/>
                </a:lnTo>
                <a:lnTo>
                  <a:pt x="3106" y="96"/>
                </a:lnTo>
                <a:lnTo>
                  <a:pt x="3106" y="113"/>
                </a:lnTo>
                <a:lnTo>
                  <a:pt x="3025" y="113"/>
                </a:lnTo>
                <a:lnTo>
                  <a:pt x="3025" y="161"/>
                </a:lnTo>
                <a:lnTo>
                  <a:pt x="3115" y="161"/>
                </a:lnTo>
                <a:lnTo>
                  <a:pt x="3115" y="178"/>
                </a:lnTo>
                <a:lnTo>
                  <a:pt x="3008" y="178"/>
                </a:lnTo>
                <a:close/>
                <a:moveTo>
                  <a:pt x="3144" y="178"/>
                </a:moveTo>
                <a:lnTo>
                  <a:pt x="3144" y="161"/>
                </a:lnTo>
                <a:lnTo>
                  <a:pt x="3162" y="161"/>
                </a:lnTo>
                <a:lnTo>
                  <a:pt x="3162" y="178"/>
                </a:lnTo>
                <a:lnTo>
                  <a:pt x="3162" y="183"/>
                </a:lnTo>
                <a:lnTo>
                  <a:pt x="3160" y="189"/>
                </a:lnTo>
                <a:lnTo>
                  <a:pt x="3160" y="193"/>
                </a:lnTo>
                <a:lnTo>
                  <a:pt x="3159" y="198"/>
                </a:lnTo>
                <a:lnTo>
                  <a:pt x="3156" y="200"/>
                </a:lnTo>
                <a:lnTo>
                  <a:pt x="3154" y="203"/>
                </a:lnTo>
                <a:lnTo>
                  <a:pt x="3151" y="206"/>
                </a:lnTo>
                <a:lnTo>
                  <a:pt x="3149" y="209"/>
                </a:lnTo>
                <a:lnTo>
                  <a:pt x="3144" y="200"/>
                </a:lnTo>
                <a:lnTo>
                  <a:pt x="3146" y="199"/>
                </a:lnTo>
                <a:lnTo>
                  <a:pt x="3147" y="198"/>
                </a:lnTo>
                <a:lnTo>
                  <a:pt x="3149" y="195"/>
                </a:lnTo>
                <a:lnTo>
                  <a:pt x="3150" y="193"/>
                </a:lnTo>
                <a:lnTo>
                  <a:pt x="3151" y="191"/>
                </a:lnTo>
                <a:lnTo>
                  <a:pt x="3151" y="186"/>
                </a:lnTo>
                <a:lnTo>
                  <a:pt x="3153" y="182"/>
                </a:lnTo>
                <a:lnTo>
                  <a:pt x="3153" y="178"/>
                </a:lnTo>
                <a:lnTo>
                  <a:pt x="3144" y="178"/>
                </a:lnTo>
                <a:close/>
                <a:moveTo>
                  <a:pt x="3256" y="178"/>
                </a:moveTo>
                <a:lnTo>
                  <a:pt x="3256" y="36"/>
                </a:lnTo>
                <a:lnTo>
                  <a:pt x="3275" y="36"/>
                </a:lnTo>
                <a:lnTo>
                  <a:pt x="3352" y="149"/>
                </a:lnTo>
                <a:lnTo>
                  <a:pt x="3352" y="36"/>
                </a:lnTo>
                <a:lnTo>
                  <a:pt x="3369" y="36"/>
                </a:lnTo>
                <a:lnTo>
                  <a:pt x="3369" y="178"/>
                </a:lnTo>
                <a:lnTo>
                  <a:pt x="3351" y="178"/>
                </a:lnTo>
                <a:lnTo>
                  <a:pt x="3274" y="64"/>
                </a:lnTo>
                <a:lnTo>
                  <a:pt x="3274" y="178"/>
                </a:lnTo>
                <a:lnTo>
                  <a:pt x="3256" y="178"/>
                </a:lnTo>
                <a:close/>
                <a:moveTo>
                  <a:pt x="3385" y="178"/>
                </a:moveTo>
                <a:lnTo>
                  <a:pt x="3445" y="36"/>
                </a:lnTo>
                <a:lnTo>
                  <a:pt x="3460" y="36"/>
                </a:lnTo>
                <a:lnTo>
                  <a:pt x="3519" y="178"/>
                </a:lnTo>
                <a:lnTo>
                  <a:pt x="3500" y="178"/>
                </a:lnTo>
                <a:lnTo>
                  <a:pt x="3483" y="134"/>
                </a:lnTo>
                <a:lnTo>
                  <a:pt x="3422" y="134"/>
                </a:lnTo>
                <a:lnTo>
                  <a:pt x="3404" y="178"/>
                </a:lnTo>
                <a:lnTo>
                  <a:pt x="3385" y="178"/>
                </a:lnTo>
                <a:close/>
                <a:moveTo>
                  <a:pt x="3428" y="117"/>
                </a:moveTo>
                <a:lnTo>
                  <a:pt x="3477" y="117"/>
                </a:lnTo>
                <a:lnTo>
                  <a:pt x="3462" y="80"/>
                </a:lnTo>
                <a:lnTo>
                  <a:pt x="3460" y="71"/>
                </a:lnTo>
                <a:lnTo>
                  <a:pt x="3457" y="64"/>
                </a:lnTo>
                <a:lnTo>
                  <a:pt x="3455" y="59"/>
                </a:lnTo>
                <a:lnTo>
                  <a:pt x="3452" y="53"/>
                </a:lnTo>
                <a:lnTo>
                  <a:pt x="3451" y="59"/>
                </a:lnTo>
                <a:lnTo>
                  <a:pt x="3449" y="66"/>
                </a:lnTo>
                <a:lnTo>
                  <a:pt x="3446" y="71"/>
                </a:lnTo>
                <a:lnTo>
                  <a:pt x="3444" y="79"/>
                </a:lnTo>
                <a:lnTo>
                  <a:pt x="3428" y="117"/>
                </a:lnTo>
                <a:close/>
                <a:moveTo>
                  <a:pt x="3537" y="178"/>
                </a:moveTo>
                <a:lnTo>
                  <a:pt x="3537" y="36"/>
                </a:lnTo>
                <a:lnTo>
                  <a:pt x="3586" y="36"/>
                </a:lnTo>
                <a:lnTo>
                  <a:pt x="3595" y="36"/>
                </a:lnTo>
                <a:lnTo>
                  <a:pt x="3602" y="37"/>
                </a:lnTo>
                <a:lnTo>
                  <a:pt x="3608" y="37"/>
                </a:lnTo>
                <a:lnTo>
                  <a:pt x="3612" y="39"/>
                </a:lnTo>
                <a:lnTo>
                  <a:pt x="3618" y="40"/>
                </a:lnTo>
                <a:lnTo>
                  <a:pt x="3624" y="42"/>
                </a:lnTo>
                <a:lnTo>
                  <a:pt x="3630" y="44"/>
                </a:lnTo>
                <a:lnTo>
                  <a:pt x="3634" y="49"/>
                </a:lnTo>
                <a:lnTo>
                  <a:pt x="3640" y="53"/>
                </a:lnTo>
                <a:lnTo>
                  <a:pt x="3644" y="59"/>
                </a:lnTo>
                <a:lnTo>
                  <a:pt x="3647" y="66"/>
                </a:lnTo>
                <a:lnTo>
                  <a:pt x="3650" y="73"/>
                </a:lnTo>
                <a:lnTo>
                  <a:pt x="3653" y="80"/>
                </a:lnTo>
                <a:lnTo>
                  <a:pt x="3654" y="88"/>
                </a:lnTo>
                <a:lnTo>
                  <a:pt x="3656" y="97"/>
                </a:lnTo>
                <a:lnTo>
                  <a:pt x="3656" y="107"/>
                </a:lnTo>
                <a:lnTo>
                  <a:pt x="3656" y="114"/>
                </a:lnTo>
                <a:lnTo>
                  <a:pt x="3656" y="121"/>
                </a:lnTo>
                <a:lnTo>
                  <a:pt x="3654" y="128"/>
                </a:lnTo>
                <a:lnTo>
                  <a:pt x="3653" y="135"/>
                </a:lnTo>
                <a:lnTo>
                  <a:pt x="3650" y="141"/>
                </a:lnTo>
                <a:lnTo>
                  <a:pt x="3649" y="145"/>
                </a:lnTo>
                <a:lnTo>
                  <a:pt x="3646" y="151"/>
                </a:lnTo>
                <a:lnTo>
                  <a:pt x="3643" y="155"/>
                </a:lnTo>
                <a:lnTo>
                  <a:pt x="3640" y="159"/>
                </a:lnTo>
                <a:lnTo>
                  <a:pt x="3637" y="162"/>
                </a:lnTo>
                <a:lnTo>
                  <a:pt x="3633" y="165"/>
                </a:lnTo>
                <a:lnTo>
                  <a:pt x="3630" y="168"/>
                </a:lnTo>
                <a:lnTo>
                  <a:pt x="3627" y="169"/>
                </a:lnTo>
                <a:lnTo>
                  <a:pt x="3622" y="172"/>
                </a:lnTo>
                <a:lnTo>
                  <a:pt x="3618" y="174"/>
                </a:lnTo>
                <a:lnTo>
                  <a:pt x="3612" y="175"/>
                </a:lnTo>
                <a:lnTo>
                  <a:pt x="3606" y="176"/>
                </a:lnTo>
                <a:lnTo>
                  <a:pt x="3601" y="176"/>
                </a:lnTo>
                <a:lnTo>
                  <a:pt x="3595" y="178"/>
                </a:lnTo>
                <a:lnTo>
                  <a:pt x="3589" y="178"/>
                </a:lnTo>
                <a:lnTo>
                  <a:pt x="3537" y="178"/>
                </a:lnTo>
                <a:close/>
                <a:moveTo>
                  <a:pt x="3554" y="161"/>
                </a:moveTo>
                <a:lnTo>
                  <a:pt x="3586" y="161"/>
                </a:lnTo>
                <a:lnTo>
                  <a:pt x="3593" y="161"/>
                </a:lnTo>
                <a:lnTo>
                  <a:pt x="3601" y="159"/>
                </a:lnTo>
                <a:lnTo>
                  <a:pt x="3605" y="159"/>
                </a:lnTo>
                <a:lnTo>
                  <a:pt x="3609" y="158"/>
                </a:lnTo>
                <a:lnTo>
                  <a:pt x="3614" y="157"/>
                </a:lnTo>
                <a:lnTo>
                  <a:pt x="3618" y="155"/>
                </a:lnTo>
                <a:lnTo>
                  <a:pt x="3621" y="152"/>
                </a:lnTo>
                <a:lnTo>
                  <a:pt x="3624" y="151"/>
                </a:lnTo>
                <a:lnTo>
                  <a:pt x="3627" y="148"/>
                </a:lnTo>
                <a:lnTo>
                  <a:pt x="3630" y="144"/>
                </a:lnTo>
                <a:lnTo>
                  <a:pt x="3633" y="139"/>
                </a:lnTo>
                <a:lnTo>
                  <a:pt x="3635" y="134"/>
                </a:lnTo>
                <a:lnTo>
                  <a:pt x="3637" y="127"/>
                </a:lnTo>
                <a:lnTo>
                  <a:pt x="3637" y="121"/>
                </a:lnTo>
                <a:lnTo>
                  <a:pt x="3638" y="114"/>
                </a:lnTo>
                <a:lnTo>
                  <a:pt x="3638" y="105"/>
                </a:lnTo>
                <a:lnTo>
                  <a:pt x="3638" y="96"/>
                </a:lnTo>
                <a:lnTo>
                  <a:pt x="3637" y="86"/>
                </a:lnTo>
                <a:lnTo>
                  <a:pt x="3634" y="79"/>
                </a:lnTo>
                <a:lnTo>
                  <a:pt x="3631" y="71"/>
                </a:lnTo>
                <a:lnTo>
                  <a:pt x="3627" y="66"/>
                </a:lnTo>
                <a:lnTo>
                  <a:pt x="3622" y="61"/>
                </a:lnTo>
                <a:lnTo>
                  <a:pt x="3618" y="59"/>
                </a:lnTo>
                <a:lnTo>
                  <a:pt x="3612" y="56"/>
                </a:lnTo>
                <a:lnTo>
                  <a:pt x="3608" y="54"/>
                </a:lnTo>
                <a:lnTo>
                  <a:pt x="3602" y="54"/>
                </a:lnTo>
                <a:lnTo>
                  <a:pt x="3595" y="53"/>
                </a:lnTo>
                <a:lnTo>
                  <a:pt x="3586" y="53"/>
                </a:lnTo>
                <a:lnTo>
                  <a:pt x="3554" y="53"/>
                </a:lnTo>
                <a:lnTo>
                  <a:pt x="3554" y="161"/>
                </a:lnTo>
                <a:close/>
                <a:moveTo>
                  <a:pt x="3670" y="178"/>
                </a:moveTo>
                <a:lnTo>
                  <a:pt x="3670" y="161"/>
                </a:lnTo>
                <a:lnTo>
                  <a:pt x="3744" y="70"/>
                </a:lnTo>
                <a:lnTo>
                  <a:pt x="3749" y="66"/>
                </a:lnTo>
                <a:lnTo>
                  <a:pt x="3752" y="61"/>
                </a:lnTo>
                <a:lnTo>
                  <a:pt x="3756" y="57"/>
                </a:lnTo>
                <a:lnTo>
                  <a:pt x="3759" y="53"/>
                </a:lnTo>
                <a:lnTo>
                  <a:pt x="3680" y="53"/>
                </a:lnTo>
                <a:lnTo>
                  <a:pt x="3680" y="36"/>
                </a:lnTo>
                <a:lnTo>
                  <a:pt x="3781" y="36"/>
                </a:lnTo>
                <a:lnTo>
                  <a:pt x="3781" y="53"/>
                </a:lnTo>
                <a:lnTo>
                  <a:pt x="3701" y="151"/>
                </a:lnTo>
                <a:lnTo>
                  <a:pt x="3692" y="161"/>
                </a:lnTo>
                <a:lnTo>
                  <a:pt x="3784" y="161"/>
                </a:lnTo>
                <a:lnTo>
                  <a:pt x="3784" y="178"/>
                </a:lnTo>
                <a:lnTo>
                  <a:pt x="3670" y="178"/>
                </a:lnTo>
                <a:close/>
                <a:moveTo>
                  <a:pt x="3798" y="108"/>
                </a:moveTo>
                <a:lnTo>
                  <a:pt x="3798" y="100"/>
                </a:lnTo>
                <a:lnTo>
                  <a:pt x="3800" y="93"/>
                </a:lnTo>
                <a:lnTo>
                  <a:pt x="3801" y="84"/>
                </a:lnTo>
                <a:lnTo>
                  <a:pt x="3803" y="77"/>
                </a:lnTo>
                <a:lnTo>
                  <a:pt x="3805" y="71"/>
                </a:lnTo>
                <a:lnTo>
                  <a:pt x="3808" y="64"/>
                </a:lnTo>
                <a:lnTo>
                  <a:pt x="3813" y="60"/>
                </a:lnTo>
                <a:lnTo>
                  <a:pt x="3817" y="54"/>
                </a:lnTo>
                <a:lnTo>
                  <a:pt x="3821" y="50"/>
                </a:lnTo>
                <a:lnTo>
                  <a:pt x="3827" y="46"/>
                </a:lnTo>
                <a:lnTo>
                  <a:pt x="3833" y="43"/>
                </a:lnTo>
                <a:lnTo>
                  <a:pt x="3839" y="40"/>
                </a:lnTo>
                <a:lnTo>
                  <a:pt x="3845" y="37"/>
                </a:lnTo>
                <a:lnTo>
                  <a:pt x="3852" y="36"/>
                </a:lnTo>
                <a:lnTo>
                  <a:pt x="3859" y="35"/>
                </a:lnTo>
                <a:lnTo>
                  <a:pt x="3867" y="35"/>
                </a:lnTo>
                <a:lnTo>
                  <a:pt x="3877" y="35"/>
                </a:lnTo>
                <a:lnTo>
                  <a:pt x="3887" y="37"/>
                </a:lnTo>
                <a:lnTo>
                  <a:pt x="3896" y="40"/>
                </a:lnTo>
                <a:lnTo>
                  <a:pt x="3903" y="44"/>
                </a:lnTo>
                <a:lnTo>
                  <a:pt x="3910" y="49"/>
                </a:lnTo>
                <a:lnTo>
                  <a:pt x="3917" y="54"/>
                </a:lnTo>
                <a:lnTo>
                  <a:pt x="3923" y="61"/>
                </a:lnTo>
                <a:lnTo>
                  <a:pt x="3928" y="70"/>
                </a:lnTo>
                <a:lnTo>
                  <a:pt x="3932" y="79"/>
                </a:lnTo>
                <a:lnTo>
                  <a:pt x="3935" y="87"/>
                </a:lnTo>
                <a:lnTo>
                  <a:pt x="3936" y="97"/>
                </a:lnTo>
                <a:lnTo>
                  <a:pt x="3936" y="107"/>
                </a:lnTo>
                <a:lnTo>
                  <a:pt x="3936" y="117"/>
                </a:lnTo>
                <a:lnTo>
                  <a:pt x="3935" y="127"/>
                </a:lnTo>
                <a:lnTo>
                  <a:pt x="3932" y="137"/>
                </a:lnTo>
                <a:lnTo>
                  <a:pt x="3928" y="145"/>
                </a:lnTo>
                <a:lnTo>
                  <a:pt x="3923" y="154"/>
                </a:lnTo>
                <a:lnTo>
                  <a:pt x="3917" y="159"/>
                </a:lnTo>
                <a:lnTo>
                  <a:pt x="3910" y="166"/>
                </a:lnTo>
                <a:lnTo>
                  <a:pt x="3903" y="171"/>
                </a:lnTo>
                <a:lnTo>
                  <a:pt x="3894" y="175"/>
                </a:lnTo>
                <a:lnTo>
                  <a:pt x="3885" y="176"/>
                </a:lnTo>
                <a:lnTo>
                  <a:pt x="3877" y="179"/>
                </a:lnTo>
                <a:lnTo>
                  <a:pt x="3867" y="179"/>
                </a:lnTo>
                <a:lnTo>
                  <a:pt x="3856" y="179"/>
                </a:lnTo>
                <a:lnTo>
                  <a:pt x="3848" y="176"/>
                </a:lnTo>
                <a:lnTo>
                  <a:pt x="3839" y="174"/>
                </a:lnTo>
                <a:lnTo>
                  <a:pt x="3830" y="169"/>
                </a:lnTo>
                <a:lnTo>
                  <a:pt x="3823" y="165"/>
                </a:lnTo>
                <a:lnTo>
                  <a:pt x="3816" y="158"/>
                </a:lnTo>
                <a:lnTo>
                  <a:pt x="3810" y="152"/>
                </a:lnTo>
                <a:lnTo>
                  <a:pt x="3805" y="144"/>
                </a:lnTo>
                <a:lnTo>
                  <a:pt x="3803" y="135"/>
                </a:lnTo>
                <a:lnTo>
                  <a:pt x="3800" y="127"/>
                </a:lnTo>
                <a:lnTo>
                  <a:pt x="3798" y="118"/>
                </a:lnTo>
                <a:lnTo>
                  <a:pt x="3798" y="108"/>
                </a:lnTo>
                <a:close/>
                <a:moveTo>
                  <a:pt x="3814" y="110"/>
                </a:moveTo>
                <a:lnTo>
                  <a:pt x="3816" y="121"/>
                </a:lnTo>
                <a:lnTo>
                  <a:pt x="3819" y="131"/>
                </a:lnTo>
                <a:lnTo>
                  <a:pt x="3823" y="139"/>
                </a:lnTo>
                <a:lnTo>
                  <a:pt x="3830" y="148"/>
                </a:lnTo>
                <a:lnTo>
                  <a:pt x="3837" y="155"/>
                </a:lnTo>
                <a:lnTo>
                  <a:pt x="3846" y="159"/>
                </a:lnTo>
                <a:lnTo>
                  <a:pt x="3856" y="161"/>
                </a:lnTo>
                <a:lnTo>
                  <a:pt x="3867" y="162"/>
                </a:lnTo>
                <a:lnTo>
                  <a:pt x="3878" y="161"/>
                </a:lnTo>
                <a:lnTo>
                  <a:pt x="3888" y="159"/>
                </a:lnTo>
                <a:lnTo>
                  <a:pt x="3897" y="155"/>
                </a:lnTo>
                <a:lnTo>
                  <a:pt x="3904" y="148"/>
                </a:lnTo>
                <a:lnTo>
                  <a:pt x="3912" y="139"/>
                </a:lnTo>
                <a:lnTo>
                  <a:pt x="3916" y="131"/>
                </a:lnTo>
                <a:lnTo>
                  <a:pt x="3917" y="120"/>
                </a:lnTo>
                <a:lnTo>
                  <a:pt x="3919" y="107"/>
                </a:lnTo>
                <a:lnTo>
                  <a:pt x="3919" y="98"/>
                </a:lnTo>
                <a:lnTo>
                  <a:pt x="3917" y="91"/>
                </a:lnTo>
                <a:lnTo>
                  <a:pt x="3916" y="84"/>
                </a:lnTo>
                <a:lnTo>
                  <a:pt x="3913" y="77"/>
                </a:lnTo>
                <a:lnTo>
                  <a:pt x="3910" y="71"/>
                </a:lnTo>
                <a:lnTo>
                  <a:pt x="3906" y="67"/>
                </a:lnTo>
                <a:lnTo>
                  <a:pt x="3900" y="63"/>
                </a:lnTo>
                <a:lnTo>
                  <a:pt x="3894" y="59"/>
                </a:lnTo>
                <a:lnTo>
                  <a:pt x="3888" y="56"/>
                </a:lnTo>
                <a:lnTo>
                  <a:pt x="3881" y="53"/>
                </a:lnTo>
                <a:lnTo>
                  <a:pt x="3874" y="52"/>
                </a:lnTo>
                <a:lnTo>
                  <a:pt x="3867" y="52"/>
                </a:lnTo>
                <a:lnTo>
                  <a:pt x="3856" y="53"/>
                </a:lnTo>
                <a:lnTo>
                  <a:pt x="3848" y="54"/>
                </a:lnTo>
                <a:lnTo>
                  <a:pt x="3839" y="59"/>
                </a:lnTo>
                <a:lnTo>
                  <a:pt x="3830" y="64"/>
                </a:lnTo>
                <a:lnTo>
                  <a:pt x="3827" y="69"/>
                </a:lnTo>
                <a:lnTo>
                  <a:pt x="3823" y="73"/>
                </a:lnTo>
                <a:lnTo>
                  <a:pt x="3820" y="77"/>
                </a:lnTo>
                <a:lnTo>
                  <a:pt x="3819" y="83"/>
                </a:lnTo>
                <a:lnTo>
                  <a:pt x="3817" y="88"/>
                </a:lnTo>
                <a:lnTo>
                  <a:pt x="3816" y="96"/>
                </a:lnTo>
                <a:lnTo>
                  <a:pt x="3814" y="103"/>
                </a:lnTo>
                <a:lnTo>
                  <a:pt x="3814" y="110"/>
                </a:lnTo>
                <a:close/>
                <a:moveTo>
                  <a:pt x="3961" y="178"/>
                </a:moveTo>
                <a:lnTo>
                  <a:pt x="3961" y="36"/>
                </a:lnTo>
                <a:lnTo>
                  <a:pt x="4023" y="36"/>
                </a:lnTo>
                <a:lnTo>
                  <a:pt x="4032" y="36"/>
                </a:lnTo>
                <a:lnTo>
                  <a:pt x="4041" y="37"/>
                </a:lnTo>
                <a:lnTo>
                  <a:pt x="4047" y="39"/>
                </a:lnTo>
                <a:lnTo>
                  <a:pt x="4053" y="40"/>
                </a:lnTo>
                <a:lnTo>
                  <a:pt x="4057" y="43"/>
                </a:lnTo>
                <a:lnTo>
                  <a:pt x="4061" y="46"/>
                </a:lnTo>
                <a:lnTo>
                  <a:pt x="4066" y="49"/>
                </a:lnTo>
                <a:lnTo>
                  <a:pt x="4069" y="53"/>
                </a:lnTo>
                <a:lnTo>
                  <a:pt x="4071" y="59"/>
                </a:lnTo>
                <a:lnTo>
                  <a:pt x="4073" y="63"/>
                </a:lnTo>
                <a:lnTo>
                  <a:pt x="4074" y="69"/>
                </a:lnTo>
                <a:lnTo>
                  <a:pt x="4074" y="74"/>
                </a:lnTo>
                <a:lnTo>
                  <a:pt x="4074" y="81"/>
                </a:lnTo>
                <a:lnTo>
                  <a:pt x="4071" y="88"/>
                </a:lnTo>
                <a:lnTo>
                  <a:pt x="4069" y="94"/>
                </a:lnTo>
                <a:lnTo>
                  <a:pt x="4064" y="100"/>
                </a:lnTo>
                <a:lnTo>
                  <a:pt x="4058" y="104"/>
                </a:lnTo>
                <a:lnTo>
                  <a:pt x="4053" y="108"/>
                </a:lnTo>
                <a:lnTo>
                  <a:pt x="4044" y="111"/>
                </a:lnTo>
                <a:lnTo>
                  <a:pt x="4034" y="113"/>
                </a:lnTo>
                <a:lnTo>
                  <a:pt x="4037" y="114"/>
                </a:lnTo>
                <a:lnTo>
                  <a:pt x="4039" y="117"/>
                </a:lnTo>
                <a:lnTo>
                  <a:pt x="4041" y="118"/>
                </a:lnTo>
                <a:lnTo>
                  <a:pt x="4044" y="121"/>
                </a:lnTo>
                <a:lnTo>
                  <a:pt x="4047" y="125"/>
                </a:lnTo>
                <a:lnTo>
                  <a:pt x="4051" y="130"/>
                </a:lnTo>
                <a:lnTo>
                  <a:pt x="4055" y="134"/>
                </a:lnTo>
                <a:lnTo>
                  <a:pt x="4058" y="139"/>
                </a:lnTo>
                <a:lnTo>
                  <a:pt x="4083" y="178"/>
                </a:lnTo>
                <a:lnTo>
                  <a:pt x="4063" y="178"/>
                </a:lnTo>
                <a:lnTo>
                  <a:pt x="4042" y="148"/>
                </a:lnTo>
                <a:lnTo>
                  <a:pt x="4039" y="142"/>
                </a:lnTo>
                <a:lnTo>
                  <a:pt x="4035" y="137"/>
                </a:lnTo>
                <a:lnTo>
                  <a:pt x="4032" y="132"/>
                </a:lnTo>
                <a:lnTo>
                  <a:pt x="4029" y="128"/>
                </a:lnTo>
                <a:lnTo>
                  <a:pt x="4026" y="125"/>
                </a:lnTo>
                <a:lnTo>
                  <a:pt x="4025" y="122"/>
                </a:lnTo>
                <a:lnTo>
                  <a:pt x="4022" y="121"/>
                </a:lnTo>
                <a:lnTo>
                  <a:pt x="4019" y="120"/>
                </a:lnTo>
                <a:lnTo>
                  <a:pt x="4018" y="118"/>
                </a:lnTo>
                <a:lnTo>
                  <a:pt x="4015" y="117"/>
                </a:lnTo>
                <a:lnTo>
                  <a:pt x="4013" y="115"/>
                </a:lnTo>
                <a:lnTo>
                  <a:pt x="4010" y="115"/>
                </a:lnTo>
                <a:lnTo>
                  <a:pt x="4009" y="115"/>
                </a:lnTo>
                <a:lnTo>
                  <a:pt x="4006" y="114"/>
                </a:lnTo>
                <a:lnTo>
                  <a:pt x="4003" y="114"/>
                </a:lnTo>
                <a:lnTo>
                  <a:pt x="4000" y="114"/>
                </a:lnTo>
                <a:lnTo>
                  <a:pt x="3978" y="114"/>
                </a:lnTo>
                <a:lnTo>
                  <a:pt x="3978" y="178"/>
                </a:lnTo>
                <a:lnTo>
                  <a:pt x="3961" y="178"/>
                </a:lnTo>
                <a:close/>
                <a:moveTo>
                  <a:pt x="3978" y="98"/>
                </a:moveTo>
                <a:lnTo>
                  <a:pt x="4019" y="98"/>
                </a:lnTo>
                <a:lnTo>
                  <a:pt x="4025" y="98"/>
                </a:lnTo>
                <a:lnTo>
                  <a:pt x="4031" y="97"/>
                </a:lnTo>
                <a:lnTo>
                  <a:pt x="4037" y="97"/>
                </a:lnTo>
                <a:lnTo>
                  <a:pt x="4041" y="96"/>
                </a:lnTo>
                <a:lnTo>
                  <a:pt x="4044" y="94"/>
                </a:lnTo>
                <a:lnTo>
                  <a:pt x="4047" y="93"/>
                </a:lnTo>
                <a:lnTo>
                  <a:pt x="4050" y="90"/>
                </a:lnTo>
                <a:lnTo>
                  <a:pt x="4053" y="87"/>
                </a:lnTo>
                <a:lnTo>
                  <a:pt x="4054" y="84"/>
                </a:lnTo>
                <a:lnTo>
                  <a:pt x="4055" y="81"/>
                </a:lnTo>
                <a:lnTo>
                  <a:pt x="4057" y="79"/>
                </a:lnTo>
                <a:lnTo>
                  <a:pt x="4057" y="76"/>
                </a:lnTo>
                <a:lnTo>
                  <a:pt x="4057" y="70"/>
                </a:lnTo>
                <a:lnTo>
                  <a:pt x="4055" y="66"/>
                </a:lnTo>
                <a:lnTo>
                  <a:pt x="4053" y="61"/>
                </a:lnTo>
                <a:lnTo>
                  <a:pt x="4050" y="59"/>
                </a:lnTo>
                <a:lnTo>
                  <a:pt x="4045" y="57"/>
                </a:lnTo>
                <a:lnTo>
                  <a:pt x="4039" y="54"/>
                </a:lnTo>
                <a:lnTo>
                  <a:pt x="4032" y="53"/>
                </a:lnTo>
                <a:lnTo>
                  <a:pt x="4023" y="53"/>
                </a:lnTo>
                <a:lnTo>
                  <a:pt x="3978" y="53"/>
                </a:lnTo>
                <a:lnTo>
                  <a:pt x="3978" y="98"/>
                </a:lnTo>
                <a:close/>
                <a:moveTo>
                  <a:pt x="4166" y="178"/>
                </a:moveTo>
                <a:lnTo>
                  <a:pt x="4166" y="36"/>
                </a:lnTo>
                <a:lnTo>
                  <a:pt x="4183" y="36"/>
                </a:lnTo>
                <a:lnTo>
                  <a:pt x="4183" y="178"/>
                </a:lnTo>
                <a:lnTo>
                  <a:pt x="4166" y="178"/>
                </a:lnTo>
                <a:close/>
                <a:moveTo>
                  <a:pt x="4345" y="122"/>
                </a:moveTo>
                <a:lnTo>
                  <a:pt x="4345" y="105"/>
                </a:lnTo>
                <a:lnTo>
                  <a:pt x="4406" y="105"/>
                </a:lnTo>
                <a:lnTo>
                  <a:pt x="4406" y="158"/>
                </a:lnTo>
                <a:lnTo>
                  <a:pt x="4398" y="164"/>
                </a:lnTo>
                <a:lnTo>
                  <a:pt x="4391" y="168"/>
                </a:lnTo>
                <a:lnTo>
                  <a:pt x="4384" y="171"/>
                </a:lnTo>
                <a:lnTo>
                  <a:pt x="4377" y="174"/>
                </a:lnTo>
                <a:lnTo>
                  <a:pt x="4369" y="176"/>
                </a:lnTo>
                <a:lnTo>
                  <a:pt x="4361" y="178"/>
                </a:lnTo>
                <a:lnTo>
                  <a:pt x="4352" y="179"/>
                </a:lnTo>
                <a:lnTo>
                  <a:pt x="4345" y="179"/>
                </a:lnTo>
                <a:lnTo>
                  <a:pt x="4335" y="179"/>
                </a:lnTo>
                <a:lnTo>
                  <a:pt x="4324" y="176"/>
                </a:lnTo>
                <a:lnTo>
                  <a:pt x="4314" y="175"/>
                </a:lnTo>
                <a:lnTo>
                  <a:pt x="4305" y="171"/>
                </a:lnTo>
                <a:lnTo>
                  <a:pt x="4297" y="166"/>
                </a:lnTo>
                <a:lnTo>
                  <a:pt x="4291" y="159"/>
                </a:lnTo>
                <a:lnTo>
                  <a:pt x="4284" y="154"/>
                </a:lnTo>
                <a:lnTo>
                  <a:pt x="4279" y="145"/>
                </a:lnTo>
                <a:lnTo>
                  <a:pt x="4275" y="137"/>
                </a:lnTo>
                <a:lnTo>
                  <a:pt x="4273" y="127"/>
                </a:lnTo>
                <a:lnTo>
                  <a:pt x="4271" y="118"/>
                </a:lnTo>
                <a:lnTo>
                  <a:pt x="4271" y="108"/>
                </a:lnTo>
                <a:lnTo>
                  <a:pt x="4271" y="98"/>
                </a:lnTo>
                <a:lnTo>
                  <a:pt x="4273" y="88"/>
                </a:lnTo>
                <a:lnTo>
                  <a:pt x="4275" y="79"/>
                </a:lnTo>
                <a:lnTo>
                  <a:pt x="4279" y="70"/>
                </a:lnTo>
                <a:lnTo>
                  <a:pt x="4284" y="61"/>
                </a:lnTo>
                <a:lnTo>
                  <a:pt x="4289" y="54"/>
                </a:lnTo>
                <a:lnTo>
                  <a:pt x="4297" y="47"/>
                </a:lnTo>
                <a:lnTo>
                  <a:pt x="4304" y="43"/>
                </a:lnTo>
                <a:lnTo>
                  <a:pt x="4313" y="39"/>
                </a:lnTo>
                <a:lnTo>
                  <a:pt x="4323" y="36"/>
                </a:lnTo>
                <a:lnTo>
                  <a:pt x="4333" y="35"/>
                </a:lnTo>
                <a:lnTo>
                  <a:pt x="4343" y="35"/>
                </a:lnTo>
                <a:lnTo>
                  <a:pt x="4351" y="35"/>
                </a:lnTo>
                <a:lnTo>
                  <a:pt x="4358" y="36"/>
                </a:lnTo>
                <a:lnTo>
                  <a:pt x="4365" y="37"/>
                </a:lnTo>
                <a:lnTo>
                  <a:pt x="4372" y="40"/>
                </a:lnTo>
                <a:lnTo>
                  <a:pt x="4378" y="43"/>
                </a:lnTo>
                <a:lnTo>
                  <a:pt x="4384" y="46"/>
                </a:lnTo>
                <a:lnTo>
                  <a:pt x="4388" y="49"/>
                </a:lnTo>
                <a:lnTo>
                  <a:pt x="4393" y="53"/>
                </a:lnTo>
                <a:lnTo>
                  <a:pt x="4396" y="59"/>
                </a:lnTo>
                <a:lnTo>
                  <a:pt x="4398" y="64"/>
                </a:lnTo>
                <a:lnTo>
                  <a:pt x="4401" y="70"/>
                </a:lnTo>
                <a:lnTo>
                  <a:pt x="4403" y="77"/>
                </a:lnTo>
                <a:lnTo>
                  <a:pt x="4387" y="81"/>
                </a:lnTo>
                <a:lnTo>
                  <a:pt x="4385" y="76"/>
                </a:lnTo>
                <a:lnTo>
                  <a:pt x="4384" y="71"/>
                </a:lnTo>
                <a:lnTo>
                  <a:pt x="4381" y="67"/>
                </a:lnTo>
                <a:lnTo>
                  <a:pt x="4380" y="64"/>
                </a:lnTo>
                <a:lnTo>
                  <a:pt x="4377" y="61"/>
                </a:lnTo>
                <a:lnTo>
                  <a:pt x="4372" y="59"/>
                </a:lnTo>
                <a:lnTo>
                  <a:pt x="4368" y="57"/>
                </a:lnTo>
                <a:lnTo>
                  <a:pt x="4364" y="56"/>
                </a:lnTo>
                <a:lnTo>
                  <a:pt x="4359" y="54"/>
                </a:lnTo>
                <a:lnTo>
                  <a:pt x="4353" y="53"/>
                </a:lnTo>
                <a:lnTo>
                  <a:pt x="4349" y="52"/>
                </a:lnTo>
                <a:lnTo>
                  <a:pt x="4343" y="52"/>
                </a:lnTo>
                <a:lnTo>
                  <a:pt x="4337" y="52"/>
                </a:lnTo>
                <a:lnTo>
                  <a:pt x="4330" y="53"/>
                </a:lnTo>
                <a:lnTo>
                  <a:pt x="4324" y="54"/>
                </a:lnTo>
                <a:lnTo>
                  <a:pt x="4319" y="56"/>
                </a:lnTo>
                <a:lnTo>
                  <a:pt x="4314" y="57"/>
                </a:lnTo>
                <a:lnTo>
                  <a:pt x="4310" y="60"/>
                </a:lnTo>
                <a:lnTo>
                  <a:pt x="4305" y="63"/>
                </a:lnTo>
                <a:lnTo>
                  <a:pt x="4303" y="66"/>
                </a:lnTo>
                <a:lnTo>
                  <a:pt x="4300" y="69"/>
                </a:lnTo>
                <a:lnTo>
                  <a:pt x="4297" y="71"/>
                </a:lnTo>
                <a:lnTo>
                  <a:pt x="4295" y="76"/>
                </a:lnTo>
                <a:lnTo>
                  <a:pt x="4292" y="79"/>
                </a:lnTo>
                <a:lnTo>
                  <a:pt x="4291" y="86"/>
                </a:lnTo>
                <a:lnTo>
                  <a:pt x="4288" y="93"/>
                </a:lnTo>
                <a:lnTo>
                  <a:pt x="4287" y="100"/>
                </a:lnTo>
                <a:lnTo>
                  <a:pt x="4287" y="107"/>
                </a:lnTo>
                <a:lnTo>
                  <a:pt x="4287" y="115"/>
                </a:lnTo>
                <a:lnTo>
                  <a:pt x="4288" y="124"/>
                </a:lnTo>
                <a:lnTo>
                  <a:pt x="4291" y="131"/>
                </a:lnTo>
                <a:lnTo>
                  <a:pt x="4294" y="138"/>
                </a:lnTo>
                <a:lnTo>
                  <a:pt x="4298" y="144"/>
                </a:lnTo>
                <a:lnTo>
                  <a:pt x="4303" y="149"/>
                </a:lnTo>
                <a:lnTo>
                  <a:pt x="4308" y="154"/>
                </a:lnTo>
                <a:lnTo>
                  <a:pt x="4314" y="157"/>
                </a:lnTo>
                <a:lnTo>
                  <a:pt x="4321" y="159"/>
                </a:lnTo>
                <a:lnTo>
                  <a:pt x="4329" y="161"/>
                </a:lnTo>
                <a:lnTo>
                  <a:pt x="4336" y="162"/>
                </a:lnTo>
                <a:lnTo>
                  <a:pt x="4343" y="162"/>
                </a:lnTo>
                <a:lnTo>
                  <a:pt x="4351" y="162"/>
                </a:lnTo>
                <a:lnTo>
                  <a:pt x="4356" y="161"/>
                </a:lnTo>
                <a:lnTo>
                  <a:pt x="4364" y="159"/>
                </a:lnTo>
                <a:lnTo>
                  <a:pt x="4369" y="158"/>
                </a:lnTo>
                <a:lnTo>
                  <a:pt x="4375" y="155"/>
                </a:lnTo>
                <a:lnTo>
                  <a:pt x="4381" y="152"/>
                </a:lnTo>
                <a:lnTo>
                  <a:pt x="4385" y="151"/>
                </a:lnTo>
                <a:lnTo>
                  <a:pt x="4388" y="148"/>
                </a:lnTo>
                <a:lnTo>
                  <a:pt x="4388" y="122"/>
                </a:lnTo>
                <a:lnTo>
                  <a:pt x="4345" y="122"/>
                </a:lnTo>
                <a:close/>
                <a:moveTo>
                  <a:pt x="4433" y="178"/>
                </a:moveTo>
                <a:lnTo>
                  <a:pt x="4433" y="36"/>
                </a:lnTo>
                <a:lnTo>
                  <a:pt x="4496" y="36"/>
                </a:lnTo>
                <a:lnTo>
                  <a:pt x="4505" y="36"/>
                </a:lnTo>
                <a:lnTo>
                  <a:pt x="4513" y="37"/>
                </a:lnTo>
                <a:lnTo>
                  <a:pt x="4519" y="39"/>
                </a:lnTo>
                <a:lnTo>
                  <a:pt x="4525" y="40"/>
                </a:lnTo>
                <a:lnTo>
                  <a:pt x="4529" y="43"/>
                </a:lnTo>
                <a:lnTo>
                  <a:pt x="4534" y="46"/>
                </a:lnTo>
                <a:lnTo>
                  <a:pt x="4538" y="49"/>
                </a:lnTo>
                <a:lnTo>
                  <a:pt x="4541" y="53"/>
                </a:lnTo>
                <a:lnTo>
                  <a:pt x="4544" y="59"/>
                </a:lnTo>
                <a:lnTo>
                  <a:pt x="4545" y="63"/>
                </a:lnTo>
                <a:lnTo>
                  <a:pt x="4547" y="69"/>
                </a:lnTo>
                <a:lnTo>
                  <a:pt x="4547" y="74"/>
                </a:lnTo>
                <a:lnTo>
                  <a:pt x="4547" y="81"/>
                </a:lnTo>
                <a:lnTo>
                  <a:pt x="4544" y="88"/>
                </a:lnTo>
                <a:lnTo>
                  <a:pt x="4541" y="94"/>
                </a:lnTo>
                <a:lnTo>
                  <a:pt x="4537" y="100"/>
                </a:lnTo>
                <a:lnTo>
                  <a:pt x="4531" y="104"/>
                </a:lnTo>
                <a:lnTo>
                  <a:pt x="4525" y="108"/>
                </a:lnTo>
                <a:lnTo>
                  <a:pt x="4516" y="111"/>
                </a:lnTo>
                <a:lnTo>
                  <a:pt x="4506" y="113"/>
                </a:lnTo>
                <a:lnTo>
                  <a:pt x="4509" y="114"/>
                </a:lnTo>
                <a:lnTo>
                  <a:pt x="4512" y="117"/>
                </a:lnTo>
                <a:lnTo>
                  <a:pt x="4513" y="118"/>
                </a:lnTo>
                <a:lnTo>
                  <a:pt x="4516" y="121"/>
                </a:lnTo>
                <a:lnTo>
                  <a:pt x="4519" y="125"/>
                </a:lnTo>
                <a:lnTo>
                  <a:pt x="4523" y="130"/>
                </a:lnTo>
                <a:lnTo>
                  <a:pt x="4528" y="134"/>
                </a:lnTo>
                <a:lnTo>
                  <a:pt x="4531" y="139"/>
                </a:lnTo>
                <a:lnTo>
                  <a:pt x="4555" y="178"/>
                </a:lnTo>
                <a:lnTo>
                  <a:pt x="4535" y="178"/>
                </a:lnTo>
                <a:lnTo>
                  <a:pt x="4515" y="148"/>
                </a:lnTo>
                <a:lnTo>
                  <a:pt x="4512" y="142"/>
                </a:lnTo>
                <a:lnTo>
                  <a:pt x="4507" y="137"/>
                </a:lnTo>
                <a:lnTo>
                  <a:pt x="4505" y="132"/>
                </a:lnTo>
                <a:lnTo>
                  <a:pt x="4502" y="128"/>
                </a:lnTo>
                <a:lnTo>
                  <a:pt x="4499" y="125"/>
                </a:lnTo>
                <a:lnTo>
                  <a:pt x="4497" y="122"/>
                </a:lnTo>
                <a:lnTo>
                  <a:pt x="4494" y="121"/>
                </a:lnTo>
                <a:lnTo>
                  <a:pt x="4491" y="120"/>
                </a:lnTo>
                <a:lnTo>
                  <a:pt x="4490" y="118"/>
                </a:lnTo>
                <a:lnTo>
                  <a:pt x="4487" y="117"/>
                </a:lnTo>
                <a:lnTo>
                  <a:pt x="4486" y="115"/>
                </a:lnTo>
                <a:lnTo>
                  <a:pt x="4483" y="115"/>
                </a:lnTo>
                <a:lnTo>
                  <a:pt x="4481" y="115"/>
                </a:lnTo>
                <a:lnTo>
                  <a:pt x="4478" y="114"/>
                </a:lnTo>
                <a:lnTo>
                  <a:pt x="4475" y="114"/>
                </a:lnTo>
                <a:lnTo>
                  <a:pt x="4473" y="114"/>
                </a:lnTo>
                <a:lnTo>
                  <a:pt x="4451" y="114"/>
                </a:lnTo>
                <a:lnTo>
                  <a:pt x="4451" y="178"/>
                </a:lnTo>
                <a:lnTo>
                  <a:pt x="4433" y="178"/>
                </a:lnTo>
                <a:close/>
                <a:moveTo>
                  <a:pt x="4451" y="98"/>
                </a:moveTo>
                <a:lnTo>
                  <a:pt x="4491" y="98"/>
                </a:lnTo>
                <a:lnTo>
                  <a:pt x="4497" y="98"/>
                </a:lnTo>
                <a:lnTo>
                  <a:pt x="4503" y="97"/>
                </a:lnTo>
                <a:lnTo>
                  <a:pt x="4509" y="97"/>
                </a:lnTo>
                <a:lnTo>
                  <a:pt x="4513" y="96"/>
                </a:lnTo>
                <a:lnTo>
                  <a:pt x="4516" y="94"/>
                </a:lnTo>
                <a:lnTo>
                  <a:pt x="4519" y="93"/>
                </a:lnTo>
                <a:lnTo>
                  <a:pt x="4522" y="90"/>
                </a:lnTo>
                <a:lnTo>
                  <a:pt x="4525" y="87"/>
                </a:lnTo>
                <a:lnTo>
                  <a:pt x="4526" y="84"/>
                </a:lnTo>
                <a:lnTo>
                  <a:pt x="4528" y="81"/>
                </a:lnTo>
                <a:lnTo>
                  <a:pt x="4529" y="79"/>
                </a:lnTo>
                <a:lnTo>
                  <a:pt x="4529" y="76"/>
                </a:lnTo>
                <a:lnTo>
                  <a:pt x="4529" y="70"/>
                </a:lnTo>
                <a:lnTo>
                  <a:pt x="4528" y="66"/>
                </a:lnTo>
                <a:lnTo>
                  <a:pt x="4525" y="61"/>
                </a:lnTo>
                <a:lnTo>
                  <a:pt x="4522" y="59"/>
                </a:lnTo>
                <a:lnTo>
                  <a:pt x="4518" y="57"/>
                </a:lnTo>
                <a:lnTo>
                  <a:pt x="4512" y="54"/>
                </a:lnTo>
                <a:lnTo>
                  <a:pt x="4505" y="53"/>
                </a:lnTo>
                <a:lnTo>
                  <a:pt x="4496" y="53"/>
                </a:lnTo>
                <a:lnTo>
                  <a:pt x="4451" y="53"/>
                </a:lnTo>
                <a:lnTo>
                  <a:pt x="4451" y="98"/>
                </a:lnTo>
                <a:close/>
                <a:moveTo>
                  <a:pt x="4563" y="178"/>
                </a:moveTo>
                <a:lnTo>
                  <a:pt x="4622" y="36"/>
                </a:lnTo>
                <a:lnTo>
                  <a:pt x="4637" y="36"/>
                </a:lnTo>
                <a:lnTo>
                  <a:pt x="4696" y="178"/>
                </a:lnTo>
                <a:lnTo>
                  <a:pt x="4678" y="178"/>
                </a:lnTo>
                <a:lnTo>
                  <a:pt x="4660" y="134"/>
                </a:lnTo>
                <a:lnTo>
                  <a:pt x="4599" y="134"/>
                </a:lnTo>
                <a:lnTo>
                  <a:pt x="4582" y="178"/>
                </a:lnTo>
                <a:lnTo>
                  <a:pt x="4563" y="178"/>
                </a:lnTo>
                <a:close/>
                <a:moveTo>
                  <a:pt x="4605" y="117"/>
                </a:moveTo>
                <a:lnTo>
                  <a:pt x="4654" y="117"/>
                </a:lnTo>
                <a:lnTo>
                  <a:pt x="4640" y="80"/>
                </a:lnTo>
                <a:lnTo>
                  <a:pt x="4637" y="71"/>
                </a:lnTo>
                <a:lnTo>
                  <a:pt x="4634" y="64"/>
                </a:lnTo>
                <a:lnTo>
                  <a:pt x="4632" y="59"/>
                </a:lnTo>
                <a:lnTo>
                  <a:pt x="4630" y="53"/>
                </a:lnTo>
                <a:lnTo>
                  <a:pt x="4628" y="59"/>
                </a:lnTo>
                <a:lnTo>
                  <a:pt x="4627" y="66"/>
                </a:lnTo>
                <a:lnTo>
                  <a:pt x="4624" y="71"/>
                </a:lnTo>
                <a:lnTo>
                  <a:pt x="4621" y="79"/>
                </a:lnTo>
                <a:lnTo>
                  <a:pt x="4605" y="117"/>
                </a:lnTo>
                <a:close/>
                <a:moveTo>
                  <a:pt x="4714" y="178"/>
                </a:moveTo>
                <a:lnTo>
                  <a:pt x="4714" y="113"/>
                </a:lnTo>
                <a:lnTo>
                  <a:pt x="4698" y="113"/>
                </a:lnTo>
                <a:lnTo>
                  <a:pt x="4698" y="96"/>
                </a:lnTo>
                <a:lnTo>
                  <a:pt x="4714" y="96"/>
                </a:lnTo>
                <a:lnTo>
                  <a:pt x="4714" y="36"/>
                </a:lnTo>
                <a:lnTo>
                  <a:pt x="4763" y="36"/>
                </a:lnTo>
                <a:lnTo>
                  <a:pt x="4771" y="36"/>
                </a:lnTo>
                <a:lnTo>
                  <a:pt x="4778" y="37"/>
                </a:lnTo>
                <a:lnTo>
                  <a:pt x="4784" y="37"/>
                </a:lnTo>
                <a:lnTo>
                  <a:pt x="4788" y="39"/>
                </a:lnTo>
                <a:lnTo>
                  <a:pt x="4794" y="40"/>
                </a:lnTo>
                <a:lnTo>
                  <a:pt x="4800" y="42"/>
                </a:lnTo>
                <a:lnTo>
                  <a:pt x="4805" y="44"/>
                </a:lnTo>
                <a:lnTo>
                  <a:pt x="4810" y="49"/>
                </a:lnTo>
                <a:lnTo>
                  <a:pt x="4816" y="53"/>
                </a:lnTo>
                <a:lnTo>
                  <a:pt x="4820" y="59"/>
                </a:lnTo>
                <a:lnTo>
                  <a:pt x="4823" y="66"/>
                </a:lnTo>
                <a:lnTo>
                  <a:pt x="4826" y="73"/>
                </a:lnTo>
                <a:lnTo>
                  <a:pt x="4829" y="80"/>
                </a:lnTo>
                <a:lnTo>
                  <a:pt x="4830" y="88"/>
                </a:lnTo>
                <a:lnTo>
                  <a:pt x="4832" y="97"/>
                </a:lnTo>
                <a:lnTo>
                  <a:pt x="4832" y="107"/>
                </a:lnTo>
                <a:lnTo>
                  <a:pt x="4832" y="117"/>
                </a:lnTo>
                <a:lnTo>
                  <a:pt x="4830" y="127"/>
                </a:lnTo>
                <a:lnTo>
                  <a:pt x="4829" y="135"/>
                </a:lnTo>
                <a:lnTo>
                  <a:pt x="4826" y="144"/>
                </a:lnTo>
                <a:lnTo>
                  <a:pt x="4821" y="151"/>
                </a:lnTo>
                <a:lnTo>
                  <a:pt x="4817" y="157"/>
                </a:lnTo>
                <a:lnTo>
                  <a:pt x="4813" y="162"/>
                </a:lnTo>
                <a:lnTo>
                  <a:pt x="4808" y="166"/>
                </a:lnTo>
                <a:lnTo>
                  <a:pt x="4804" y="169"/>
                </a:lnTo>
                <a:lnTo>
                  <a:pt x="4798" y="172"/>
                </a:lnTo>
                <a:lnTo>
                  <a:pt x="4792" y="174"/>
                </a:lnTo>
                <a:lnTo>
                  <a:pt x="4787" y="176"/>
                </a:lnTo>
                <a:lnTo>
                  <a:pt x="4782" y="178"/>
                </a:lnTo>
                <a:lnTo>
                  <a:pt x="4778" y="178"/>
                </a:lnTo>
                <a:lnTo>
                  <a:pt x="4772" y="178"/>
                </a:lnTo>
                <a:lnTo>
                  <a:pt x="4765" y="178"/>
                </a:lnTo>
                <a:lnTo>
                  <a:pt x="4714" y="178"/>
                </a:lnTo>
                <a:close/>
                <a:moveTo>
                  <a:pt x="4731" y="161"/>
                </a:moveTo>
                <a:lnTo>
                  <a:pt x="4763" y="161"/>
                </a:lnTo>
                <a:lnTo>
                  <a:pt x="4771" y="161"/>
                </a:lnTo>
                <a:lnTo>
                  <a:pt x="4776" y="159"/>
                </a:lnTo>
                <a:lnTo>
                  <a:pt x="4782" y="159"/>
                </a:lnTo>
                <a:lnTo>
                  <a:pt x="4787" y="158"/>
                </a:lnTo>
                <a:lnTo>
                  <a:pt x="4791" y="157"/>
                </a:lnTo>
                <a:lnTo>
                  <a:pt x="4794" y="155"/>
                </a:lnTo>
                <a:lnTo>
                  <a:pt x="4797" y="152"/>
                </a:lnTo>
                <a:lnTo>
                  <a:pt x="4800" y="151"/>
                </a:lnTo>
                <a:lnTo>
                  <a:pt x="4803" y="148"/>
                </a:lnTo>
                <a:lnTo>
                  <a:pt x="4805" y="144"/>
                </a:lnTo>
                <a:lnTo>
                  <a:pt x="4808" y="139"/>
                </a:lnTo>
                <a:lnTo>
                  <a:pt x="4811" y="134"/>
                </a:lnTo>
                <a:lnTo>
                  <a:pt x="4813" y="127"/>
                </a:lnTo>
                <a:lnTo>
                  <a:pt x="4813" y="121"/>
                </a:lnTo>
                <a:lnTo>
                  <a:pt x="4814" y="114"/>
                </a:lnTo>
                <a:lnTo>
                  <a:pt x="4814" y="105"/>
                </a:lnTo>
                <a:lnTo>
                  <a:pt x="4814" y="98"/>
                </a:lnTo>
                <a:lnTo>
                  <a:pt x="4813" y="91"/>
                </a:lnTo>
                <a:lnTo>
                  <a:pt x="4813" y="86"/>
                </a:lnTo>
                <a:lnTo>
                  <a:pt x="4811" y="80"/>
                </a:lnTo>
                <a:lnTo>
                  <a:pt x="4808" y="74"/>
                </a:lnTo>
                <a:lnTo>
                  <a:pt x="4807" y="70"/>
                </a:lnTo>
                <a:lnTo>
                  <a:pt x="4804" y="67"/>
                </a:lnTo>
                <a:lnTo>
                  <a:pt x="4801" y="64"/>
                </a:lnTo>
                <a:lnTo>
                  <a:pt x="4798" y="61"/>
                </a:lnTo>
                <a:lnTo>
                  <a:pt x="4794" y="59"/>
                </a:lnTo>
                <a:lnTo>
                  <a:pt x="4789" y="57"/>
                </a:lnTo>
                <a:lnTo>
                  <a:pt x="4787" y="56"/>
                </a:lnTo>
                <a:lnTo>
                  <a:pt x="4782" y="54"/>
                </a:lnTo>
                <a:lnTo>
                  <a:pt x="4776" y="54"/>
                </a:lnTo>
                <a:lnTo>
                  <a:pt x="4769" y="53"/>
                </a:lnTo>
                <a:lnTo>
                  <a:pt x="4762" y="53"/>
                </a:lnTo>
                <a:lnTo>
                  <a:pt x="4731" y="53"/>
                </a:lnTo>
                <a:lnTo>
                  <a:pt x="4731" y="96"/>
                </a:lnTo>
                <a:lnTo>
                  <a:pt x="4772" y="96"/>
                </a:lnTo>
                <a:lnTo>
                  <a:pt x="4772" y="113"/>
                </a:lnTo>
                <a:lnTo>
                  <a:pt x="4731" y="113"/>
                </a:lnTo>
                <a:lnTo>
                  <a:pt x="4731" y="161"/>
                </a:lnTo>
                <a:close/>
                <a:moveTo>
                  <a:pt x="4859" y="178"/>
                </a:moveTo>
                <a:lnTo>
                  <a:pt x="4859" y="36"/>
                </a:lnTo>
                <a:lnTo>
                  <a:pt x="4964" y="36"/>
                </a:lnTo>
                <a:lnTo>
                  <a:pt x="4964" y="53"/>
                </a:lnTo>
                <a:lnTo>
                  <a:pt x="4877" y="53"/>
                </a:lnTo>
                <a:lnTo>
                  <a:pt x="4877" y="96"/>
                </a:lnTo>
                <a:lnTo>
                  <a:pt x="4958" y="96"/>
                </a:lnTo>
                <a:lnTo>
                  <a:pt x="4958" y="113"/>
                </a:lnTo>
                <a:lnTo>
                  <a:pt x="4877" y="113"/>
                </a:lnTo>
                <a:lnTo>
                  <a:pt x="4877" y="161"/>
                </a:lnTo>
                <a:lnTo>
                  <a:pt x="4967" y="161"/>
                </a:lnTo>
                <a:lnTo>
                  <a:pt x="4967" y="178"/>
                </a:lnTo>
                <a:lnTo>
                  <a:pt x="4859" y="178"/>
                </a:lnTo>
                <a:close/>
                <a:moveTo>
                  <a:pt x="4994" y="178"/>
                </a:moveTo>
                <a:lnTo>
                  <a:pt x="4994" y="36"/>
                </a:lnTo>
                <a:lnTo>
                  <a:pt x="5013" y="36"/>
                </a:lnTo>
                <a:lnTo>
                  <a:pt x="5090" y="149"/>
                </a:lnTo>
                <a:lnTo>
                  <a:pt x="5090" y="36"/>
                </a:lnTo>
                <a:lnTo>
                  <a:pt x="5108" y="36"/>
                </a:lnTo>
                <a:lnTo>
                  <a:pt x="5108" y="178"/>
                </a:lnTo>
                <a:lnTo>
                  <a:pt x="5089" y="178"/>
                </a:lnTo>
                <a:lnTo>
                  <a:pt x="5012" y="64"/>
                </a:lnTo>
                <a:lnTo>
                  <a:pt x="5012" y="178"/>
                </a:lnTo>
                <a:lnTo>
                  <a:pt x="4994" y="178"/>
                </a:lnTo>
                <a:close/>
                <a:moveTo>
                  <a:pt x="5130" y="137"/>
                </a:moveTo>
                <a:lnTo>
                  <a:pt x="5147" y="135"/>
                </a:lnTo>
                <a:lnTo>
                  <a:pt x="5148" y="142"/>
                </a:lnTo>
                <a:lnTo>
                  <a:pt x="5150" y="148"/>
                </a:lnTo>
                <a:lnTo>
                  <a:pt x="5151" y="152"/>
                </a:lnTo>
                <a:lnTo>
                  <a:pt x="5154" y="157"/>
                </a:lnTo>
                <a:lnTo>
                  <a:pt x="5157" y="159"/>
                </a:lnTo>
                <a:lnTo>
                  <a:pt x="5160" y="161"/>
                </a:lnTo>
                <a:lnTo>
                  <a:pt x="5164" y="162"/>
                </a:lnTo>
                <a:lnTo>
                  <a:pt x="5169" y="162"/>
                </a:lnTo>
                <a:lnTo>
                  <a:pt x="5173" y="162"/>
                </a:lnTo>
                <a:lnTo>
                  <a:pt x="5176" y="161"/>
                </a:lnTo>
                <a:lnTo>
                  <a:pt x="5179" y="161"/>
                </a:lnTo>
                <a:lnTo>
                  <a:pt x="5182" y="159"/>
                </a:lnTo>
                <a:lnTo>
                  <a:pt x="5185" y="157"/>
                </a:lnTo>
                <a:lnTo>
                  <a:pt x="5186" y="155"/>
                </a:lnTo>
                <a:lnTo>
                  <a:pt x="5188" y="152"/>
                </a:lnTo>
                <a:lnTo>
                  <a:pt x="5189" y="151"/>
                </a:lnTo>
                <a:lnTo>
                  <a:pt x="5191" y="148"/>
                </a:lnTo>
                <a:lnTo>
                  <a:pt x="5191" y="144"/>
                </a:lnTo>
                <a:lnTo>
                  <a:pt x="5192" y="138"/>
                </a:lnTo>
                <a:lnTo>
                  <a:pt x="5192" y="132"/>
                </a:lnTo>
                <a:lnTo>
                  <a:pt x="5192" y="36"/>
                </a:lnTo>
                <a:lnTo>
                  <a:pt x="5209" y="36"/>
                </a:lnTo>
                <a:lnTo>
                  <a:pt x="5209" y="132"/>
                </a:lnTo>
                <a:lnTo>
                  <a:pt x="5209" y="141"/>
                </a:lnTo>
                <a:lnTo>
                  <a:pt x="5208" y="148"/>
                </a:lnTo>
                <a:lnTo>
                  <a:pt x="5207" y="154"/>
                </a:lnTo>
                <a:lnTo>
                  <a:pt x="5205" y="159"/>
                </a:lnTo>
                <a:lnTo>
                  <a:pt x="5202" y="164"/>
                </a:lnTo>
                <a:lnTo>
                  <a:pt x="5199" y="168"/>
                </a:lnTo>
                <a:lnTo>
                  <a:pt x="5195" y="171"/>
                </a:lnTo>
                <a:lnTo>
                  <a:pt x="5191" y="174"/>
                </a:lnTo>
                <a:lnTo>
                  <a:pt x="5186" y="176"/>
                </a:lnTo>
                <a:lnTo>
                  <a:pt x="5180" y="178"/>
                </a:lnTo>
                <a:lnTo>
                  <a:pt x="5175" y="179"/>
                </a:lnTo>
                <a:lnTo>
                  <a:pt x="5169" y="179"/>
                </a:lnTo>
                <a:lnTo>
                  <a:pt x="5160" y="179"/>
                </a:lnTo>
                <a:lnTo>
                  <a:pt x="5153" y="176"/>
                </a:lnTo>
                <a:lnTo>
                  <a:pt x="5146" y="174"/>
                </a:lnTo>
                <a:lnTo>
                  <a:pt x="5140" y="169"/>
                </a:lnTo>
                <a:lnTo>
                  <a:pt x="5135" y="164"/>
                </a:lnTo>
                <a:lnTo>
                  <a:pt x="5132" y="155"/>
                </a:lnTo>
                <a:lnTo>
                  <a:pt x="5130" y="147"/>
                </a:lnTo>
                <a:lnTo>
                  <a:pt x="5130" y="137"/>
                </a:lnTo>
                <a:close/>
                <a:moveTo>
                  <a:pt x="5241" y="178"/>
                </a:moveTo>
                <a:lnTo>
                  <a:pt x="5241" y="36"/>
                </a:lnTo>
                <a:lnTo>
                  <a:pt x="5346" y="36"/>
                </a:lnTo>
                <a:lnTo>
                  <a:pt x="5346" y="53"/>
                </a:lnTo>
                <a:lnTo>
                  <a:pt x="5259" y="53"/>
                </a:lnTo>
                <a:lnTo>
                  <a:pt x="5259" y="96"/>
                </a:lnTo>
                <a:lnTo>
                  <a:pt x="5340" y="96"/>
                </a:lnTo>
                <a:lnTo>
                  <a:pt x="5340" y="113"/>
                </a:lnTo>
                <a:lnTo>
                  <a:pt x="5259" y="113"/>
                </a:lnTo>
                <a:lnTo>
                  <a:pt x="5259" y="161"/>
                </a:lnTo>
                <a:lnTo>
                  <a:pt x="5349" y="161"/>
                </a:lnTo>
                <a:lnTo>
                  <a:pt x="5349" y="178"/>
                </a:lnTo>
                <a:lnTo>
                  <a:pt x="5241" y="17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abSelected="1" zoomScale="120" zoomScaleNormal="120" workbookViewId="0">
      <selection activeCell="B15" sqref="B15"/>
    </sheetView>
  </sheetViews>
  <sheetFormatPr defaultColWidth="11.5703125" defaultRowHeight="12.75"/>
  <cols>
    <col min="1" max="1" width="21.5703125" style="19" customWidth="1"/>
    <col min="2" max="2" width="50.5703125" style="19" customWidth="1"/>
    <col min="3" max="16384" width="11.5703125" style="19"/>
  </cols>
  <sheetData>
    <row r="1" spans="1:3">
      <c r="B1" s="20" t="s">
        <v>11</v>
      </c>
    </row>
    <row r="2" spans="1:3">
      <c r="B2" s="21" t="s">
        <v>12</v>
      </c>
    </row>
    <row r="3" spans="1:3">
      <c r="B3" s="21" t="s">
        <v>13</v>
      </c>
    </row>
    <row r="4" spans="1:3">
      <c r="B4" s="21" t="s">
        <v>14</v>
      </c>
    </row>
    <row r="10" spans="1:3" ht="23.25">
      <c r="A10" s="573" t="s">
        <v>15</v>
      </c>
      <c r="B10" s="573"/>
      <c r="C10" s="573"/>
    </row>
    <row r="15" spans="1:3" ht="15">
      <c r="A15" s="22" t="s">
        <v>140</v>
      </c>
      <c r="B15" s="23" t="s">
        <v>141</v>
      </c>
    </row>
    <row r="16" spans="1:3" ht="15">
      <c r="A16" s="22"/>
      <c r="B16" s="24" t="s">
        <v>142</v>
      </c>
      <c r="C16" s="25"/>
    </row>
    <row r="17" spans="1:3" ht="15">
      <c r="A17" s="22"/>
      <c r="B17" s="24" t="s">
        <v>143</v>
      </c>
      <c r="C17" s="25"/>
    </row>
    <row r="18" spans="1:3" ht="15">
      <c r="A18" s="22"/>
      <c r="B18" s="24" t="s">
        <v>144</v>
      </c>
      <c r="C18" s="25"/>
    </row>
    <row r="19" spans="1:3">
      <c r="C19" s="25"/>
    </row>
    <row r="20" spans="1:3" ht="60">
      <c r="A20" s="22" t="s">
        <v>145</v>
      </c>
      <c r="B20" s="26" t="s">
        <v>146</v>
      </c>
      <c r="C20" s="25"/>
    </row>
    <row r="21" spans="1:3">
      <c r="C21" s="25"/>
    </row>
    <row r="22" spans="1:3" ht="30">
      <c r="A22" s="22" t="s">
        <v>147</v>
      </c>
      <c r="B22" s="26" t="s">
        <v>148</v>
      </c>
      <c r="C22" s="25"/>
    </row>
    <row r="23" spans="1:3" ht="15">
      <c r="A23" s="22"/>
      <c r="B23" s="26"/>
      <c r="C23" s="25"/>
    </row>
    <row r="24" spans="1:3" ht="15">
      <c r="A24" s="22" t="s">
        <v>149</v>
      </c>
      <c r="B24" s="30" t="s">
        <v>150</v>
      </c>
      <c r="C24" s="25"/>
    </row>
    <row r="25" spans="1:3" ht="14.25">
      <c r="C25" s="27"/>
    </row>
    <row r="26" spans="1:3" ht="30">
      <c r="A26" s="22" t="s">
        <v>151</v>
      </c>
      <c r="B26" s="28" t="s">
        <v>152</v>
      </c>
      <c r="C26" s="27"/>
    </row>
    <row r="27" spans="1:3" ht="14.25">
      <c r="C27" s="29"/>
    </row>
    <row r="28" spans="1:3" ht="15">
      <c r="A28" s="22" t="s">
        <v>153</v>
      </c>
      <c r="B28" s="30" t="s">
        <v>154</v>
      </c>
      <c r="C28" s="29"/>
    </row>
    <row r="29" spans="1:3" ht="15">
      <c r="C29" s="31"/>
    </row>
    <row r="30" spans="1:3" ht="15">
      <c r="A30" s="22"/>
      <c r="B30" s="30"/>
      <c r="C30" s="32"/>
    </row>
    <row r="32" spans="1:3">
      <c r="C32" s="21"/>
    </row>
    <row r="33" spans="1:3">
      <c r="C33" s="93"/>
    </row>
    <row r="34" spans="1:3">
      <c r="C34" s="21"/>
    </row>
    <row r="35" spans="1:3" ht="23.25">
      <c r="A35" s="25"/>
      <c r="B35" s="94"/>
      <c r="C35" s="95"/>
    </row>
    <row r="36" spans="1:3" ht="14.25">
      <c r="A36" s="96"/>
      <c r="B36" s="29"/>
      <c r="C36" s="29"/>
    </row>
    <row r="37" spans="1:3" ht="14.25">
      <c r="A37" s="25"/>
      <c r="B37" s="32" t="s">
        <v>155</v>
      </c>
      <c r="C37" s="29"/>
    </row>
    <row r="49" spans="1:3">
      <c r="B49" s="20" t="s">
        <v>11</v>
      </c>
    </row>
    <row r="50" spans="1:3">
      <c r="B50" s="21" t="s">
        <v>156</v>
      </c>
    </row>
    <row r="51" spans="1:3">
      <c r="B51" s="21" t="s">
        <v>13</v>
      </c>
    </row>
    <row r="52" spans="1:3">
      <c r="B52" s="21" t="s">
        <v>14</v>
      </c>
    </row>
    <row r="57" spans="1:3" ht="23.25">
      <c r="A57" s="573" t="s">
        <v>15</v>
      </c>
      <c r="B57" s="573"/>
      <c r="C57" s="573"/>
    </row>
    <row r="59" spans="1:3" ht="18">
      <c r="A59" s="574" t="s">
        <v>3</v>
      </c>
      <c r="B59" s="574"/>
      <c r="C59" s="574"/>
    </row>
  </sheetData>
  <sheetProtection password="CC29" sheet="1" selectLockedCells="1" selectUnlockedCells="1"/>
  <mergeCells count="3">
    <mergeCell ref="A10:C10"/>
    <mergeCell ref="A57:C57"/>
    <mergeCell ref="A59:C59"/>
  </mergeCells>
  <pageMargins left="0.78749999999999998" right="0.78749999999999998" top="0.78749999999999998" bottom="0.78749999999999998" header="0.51180555555555551" footer="0.51180555555555551"/>
  <pageSetup paperSize="9" orientation="portrait" useFirstPageNumber="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2"/>
  <sheetViews>
    <sheetView showZeros="0" view="pageBreakPreview" zoomScaleNormal="100" zoomScaleSheetLayoutView="100" zoomScalePageLayoutView="90" workbookViewId="0">
      <selection activeCell="E38" sqref="E38"/>
    </sheetView>
  </sheetViews>
  <sheetFormatPr defaultRowHeight="14.25"/>
  <cols>
    <col min="1" max="1" width="5.7109375" style="252" customWidth="1"/>
    <col min="2" max="2" width="49.5703125" style="251" customWidth="1"/>
    <col min="3" max="3" width="7.85546875" style="248" customWidth="1"/>
    <col min="4" max="4" width="9.42578125" style="250" bestFit="1" customWidth="1"/>
    <col min="5" max="5" width="11.42578125" style="249" customWidth="1"/>
    <col min="6" max="6" width="16.5703125" style="249" customWidth="1"/>
    <col min="7" max="256" width="9.140625" style="248"/>
    <col min="257" max="257" width="5.7109375" style="248" customWidth="1"/>
    <col min="258" max="258" width="40.5703125" style="248" customWidth="1"/>
    <col min="259" max="259" width="5.7109375" style="248" customWidth="1"/>
    <col min="260" max="261" width="10.7109375" style="248" customWidth="1"/>
    <col min="262" max="262" width="13.7109375" style="248" customWidth="1"/>
    <col min="263" max="512" width="9.140625" style="248"/>
    <col min="513" max="513" width="5.7109375" style="248" customWidth="1"/>
    <col min="514" max="514" width="40.5703125" style="248" customWidth="1"/>
    <col min="515" max="515" width="5.7109375" style="248" customWidth="1"/>
    <col min="516" max="517" width="10.7109375" style="248" customWidth="1"/>
    <col min="518" max="518" width="13.7109375" style="248" customWidth="1"/>
    <col min="519" max="768" width="9.140625" style="248"/>
    <col min="769" max="769" width="5.7109375" style="248" customWidth="1"/>
    <col min="770" max="770" width="40.5703125" style="248" customWidth="1"/>
    <col min="771" max="771" width="5.7109375" style="248" customWidth="1"/>
    <col min="772" max="773" width="10.7109375" style="248" customWidth="1"/>
    <col min="774" max="774" width="13.7109375" style="248" customWidth="1"/>
    <col min="775" max="1024" width="9.140625" style="248"/>
    <col min="1025" max="1025" width="5.7109375" style="248" customWidth="1"/>
    <col min="1026" max="1026" width="40.5703125" style="248" customWidth="1"/>
    <col min="1027" max="1027" width="5.7109375" style="248" customWidth="1"/>
    <col min="1028" max="1029" width="10.7109375" style="248" customWidth="1"/>
    <col min="1030" max="1030" width="13.7109375" style="248" customWidth="1"/>
    <col min="1031" max="1280" width="9.140625" style="248"/>
    <col min="1281" max="1281" width="5.7109375" style="248" customWidth="1"/>
    <col min="1282" max="1282" width="40.5703125" style="248" customWidth="1"/>
    <col min="1283" max="1283" width="5.7109375" style="248" customWidth="1"/>
    <col min="1284" max="1285" width="10.7109375" style="248" customWidth="1"/>
    <col min="1286" max="1286" width="13.7109375" style="248" customWidth="1"/>
    <col min="1287" max="1536" width="9.140625" style="248"/>
    <col min="1537" max="1537" width="5.7109375" style="248" customWidth="1"/>
    <col min="1538" max="1538" width="40.5703125" style="248" customWidth="1"/>
    <col min="1539" max="1539" width="5.7109375" style="248" customWidth="1"/>
    <col min="1540" max="1541" width="10.7109375" style="248" customWidth="1"/>
    <col min="1542" max="1542" width="13.7109375" style="248" customWidth="1"/>
    <col min="1543" max="1792" width="9.140625" style="248"/>
    <col min="1793" max="1793" width="5.7109375" style="248" customWidth="1"/>
    <col min="1794" max="1794" width="40.5703125" style="248" customWidth="1"/>
    <col min="1795" max="1795" width="5.7109375" style="248" customWidth="1"/>
    <col min="1796" max="1797" width="10.7109375" style="248" customWidth="1"/>
    <col min="1798" max="1798" width="13.7109375" style="248" customWidth="1"/>
    <col min="1799" max="2048" width="9.140625" style="248"/>
    <col min="2049" max="2049" width="5.7109375" style="248" customWidth="1"/>
    <col min="2050" max="2050" width="40.5703125" style="248" customWidth="1"/>
    <col min="2051" max="2051" width="5.7109375" style="248" customWidth="1"/>
    <col min="2052" max="2053" width="10.7109375" style="248" customWidth="1"/>
    <col min="2054" max="2054" width="13.7109375" style="248" customWidth="1"/>
    <col min="2055" max="2304" width="9.140625" style="248"/>
    <col min="2305" max="2305" width="5.7109375" style="248" customWidth="1"/>
    <col min="2306" max="2306" width="40.5703125" style="248" customWidth="1"/>
    <col min="2307" max="2307" width="5.7109375" style="248" customWidth="1"/>
    <col min="2308" max="2309" width="10.7109375" style="248" customWidth="1"/>
    <col min="2310" max="2310" width="13.7109375" style="248" customWidth="1"/>
    <col min="2311" max="2560" width="9.140625" style="248"/>
    <col min="2561" max="2561" width="5.7109375" style="248" customWidth="1"/>
    <col min="2562" max="2562" width="40.5703125" style="248" customWidth="1"/>
    <col min="2563" max="2563" width="5.7109375" style="248" customWidth="1"/>
    <col min="2564" max="2565" width="10.7109375" style="248" customWidth="1"/>
    <col min="2566" max="2566" width="13.7109375" style="248" customWidth="1"/>
    <col min="2567" max="2816" width="9.140625" style="248"/>
    <col min="2817" max="2817" width="5.7109375" style="248" customWidth="1"/>
    <col min="2818" max="2818" width="40.5703125" style="248" customWidth="1"/>
    <col min="2819" max="2819" width="5.7109375" style="248" customWidth="1"/>
    <col min="2820" max="2821" width="10.7109375" style="248" customWidth="1"/>
    <col min="2822" max="2822" width="13.7109375" style="248" customWidth="1"/>
    <col min="2823" max="3072" width="9.140625" style="248"/>
    <col min="3073" max="3073" width="5.7109375" style="248" customWidth="1"/>
    <col min="3074" max="3074" width="40.5703125" style="248" customWidth="1"/>
    <col min="3075" max="3075" width="5.7109375" style="248" customWidth="1"/>
    <col min="3076" max="3077" width="10.7109375" style="248" customWidth="1"/>
    <col min="3078" max="3078" width="13.7109375" style="248" customWidth="1"/>
    <col min="3079" max="3328" width="9.140625" style="248"/>
    <col min="3329" max="3329" width="5.7109375" style="248" customWidth="1"/>
    <col min="3330" max="3330" width="40.5703125" style="248" customWidth="1"/>
    <col min="3331" max="3331" width="5.7109375" style="248" customWidth="1"/>
    <col min="3332" max="3333" width="10.7109375" style="248" customWidth="1"/>
    <col min="3334" max="3334" width="13.7109375" style="248" customWidth="1"/>
    <col min="3335" max="3584" width="9.140625" style="248"/>
    <col min="3585" max="3585" width="5.7109375" style="248" customWidth="1"/>
    <col min="3586" max="3586" width="40.5703125" style="248" customWidth="1"/>
    <col min="3587" max="3587" width="5.7109375" style="248" customWidth="1"/>
    <col min="3588" max="3589" width="10.7109375" style="248" customWidth="1"/>
    <col min="3590" max="3590" width="13.7109375" style="248" customWidth="1"/>
    <col min="3591" max="3840" width="9.140625" style="248"/>
    <col min="3841" max="3841" width="5.7109375" style="248" customWidth="1"/>
    <col min="3842" max="3842" width="40.5703125" style="248" customWidth="1"/>
    <col min="3843" max="3843" width="5.7109375" style="248" customWidth="1"/>
    <col min="3844" max="3845" width="10.7109375" style="248" customWidth="1"/>
    <col min="3846" max="3846" width="13.7109375" style="248" customWidth="1"/>
    <col min="3847" max="4096" width="9.140625" style="248"/>
    <col min="4097" max="4097" width="5.7109375" style="248" customWidth="1"/>
    <col min="4098" max="4098" width="40.5703125" style="248" customWidth="1"/>
    <col min="4099" max="4099" width="5.7109375" style="248" customWidth="1"/>
    <col min="4100" max="4101" width="10.7109375" style="248" customWidth="1"/>
    <col min="4102" max="4102" width="13.7109375" style="248" customWidth="1"/>
    <col min="4103" max="4352" width="9.140625" style="248"/>
    <col min="4353" max="4353" width="5.7109375" style="248" customWidth="1"/>
    <col min="4354" max="4354" width="40.5703125" style="248" customWidth="1"/>
    <col min="4355" max="4355" width="5.7109375" style="248" customWidth="1"/>
    <col min="4356" max="4357" width="10.7109375" style="248" customWidth="1"/>
    <col min="4358" max="4358" width="13.7109375" style="248" customWidth="1"/>
    <col min="4359" max="4608" width="9.140625" style="248"/>
    <col min="4609" max="4609" width="5.7109375" style="248" customWidth="1"/>
    <col min="4610" max="4610" width="40.5703125" style="248" customWidth="1"/>
    <col min="4611" max="4611" width="5.7109375" style="248" customWidth="1"/>
    <col min="4612" max="4613" width="10.7109375" style="248" customWidth="1"/>
    <col min="4614" max="4614" width="13.7109375" style="248" customWidth="1"/>
    <col min="4615" max="4864" width="9.140625" style="248"/>
    <col min="4865" max="4865" width="5.7109375" style="248" customWidth="1"/>
    <col min="4866" max="4866" width="40.5703125" style="248" customWidth="1"/>
    <col min="4867" max="4867" width="5.7109375" style="248" customWidth="1"/>
    <col min="4868" max="4869" width="10.7109375" style="248" customWidth="1"/>
    <col min="4870" max="4870" width="13.7109375" style="248" customWidth="1"/>
    <col min="4871" max="5120" width="9.140625" style="248"/>
    <col min="5121" max="5121" width="5.7109375" style="248" customWidth="1"/>
    <col min="5122" max="5122" width="40.5703125" style="248" customWidth="1"/>
    <col min="5123" max="5123" width="5.7109375" style="248" customWidth="1"/>
    <col min="5124" max="5125" width="10.7109375" style="248" customWidth="1"/>
    <col min="5126" max="5126" width="13.7109375" style="248" customWidth="1"/>
    <col min="5127" max="5376" width="9.140625" style="248"/>
    <col min="5377" max="5377" width="5.7109375" style="248" customWidth="1"/>
    <col min="5378" max="5378" width="40.5703125" style="248" customWidth="1"/>
    <col min="5379" max="5379" width="5.7109375" style="248" customWidth="1"/>
    <col min="5380" max="5381" width="10.7109375" style="248" customWidth="1"/>
    <col min="5382" max="5382" width="13.7109375" style="248" customWidth="1"/>
    <col min="5383" max="5632" width="9.140625" style="248"/>
    <col min="5633" max="5633" width="5.7109375" style="248" customWidth="1"/>
    <col min="5634" max="5634" width="40.5703125" style="248" customWidth="1"/>
    <col min="5635" max="5635" width="5.7109375" style="248" customWidth="1"/>
    <col min="5636" max="5637" width="10.7109375" style="248" customWidth="1"/>
    <col min="5638" max="5638" width="13.7109375" style="248" customWidth="1"/>
    <col min="5639" max="5888" width="9.140625" style="248"/>
    <col min="5889" max="5889" width="5.7109375" style="248" customWidth="1"/>
    <col min="5890" max="5890" width="40.5703125" style="248" customWidth="1"/>
    <col min="5891" max="5891" width="5.7109375" style="248" customWidth="1"/>
    <col min="5892" max="5893" width="10.7109375" style="248" customWidth="1"/>
    <col min="5894" max="5894" width="13.7109375" style="248" customWidth="1"/>
    <col min="5895" max="6144" width="9.140625" style="248"/>
    <col min="6145" max="6145" width="5.7109375" style="248" customWidth="1"/>
    <col min="6146" max="6146" width="40.5703125" style="248" customWidth="1"/>
    <col min="6147" max="6147" width="5.7109375" style="248" customWidth="1"/>
    <col min="6148" max="6149" width="10.7109375" style="248" customWidth="1"/>
    <col min="6150" max="6150" width="13.7109375" style="248" customWidth="1"/>
    <col min="6151" max="6400" width="9.140625" style="248"/>
    <col min="6401" max="6401" width="5.7109375" style="248" customWidth="1"/>
    <col min="6402" max="6402" width="40.5703125" style="248" customWidth="1"/>
    <col min="6403" max="6403" width="5.7109375" style="248" customWidth="1"/>
    <col min="6404" max="6405" width="10.7109375" style="248" customWidth="1"/>
    <col min="6406" max="6406" width="13.7109375" style="248" customWidth="1"/>
    <col min="6407" max="6656" width="9.140625" style="248"/>
    <col min="6657" max="6657" width="5.7109375" style="248" customWidth="1"/>
    <col min="6658" max="6658" width="40.5703125" style="248" customWidth="1"/>
    <col min="6659" max="6659" width="5.7109375" style="248" customWidth="1"/>
    <col min="6660" max="6661" width="10.7109375" style="248" customWidth="1"/>
    <col min="6662" max="6662" width="13.7109375" style="248" customWidth="1"/>
    <col min="6663" max="6912" width="9.140625" style="248"/>
    <col min="6913" max="6913" width="5.7109375" style="248" customWidth="1"/>
    <col min="6914" max="6914" width="40.5703125" style="248" customWidth="1"/>
    <col min="6915" max="6915" width="5.7109375" style="248" customWidth="1"/>
    <col min="6916" max="6917" width="10.7109375" style="248" customWidth="1"/>
    <col min="6918" max="6918" width="13.7109375" style="248" customWidth="1"/>
    <col min="6919" max="7168" width="9.140625" style="248"/>
    <col min="7169" max="7169" width="5.7109375" style="248" customWidth="1"/>
    <col min="7170" max="7170" width="40.5703125" style="248" customWidth="1"/>
    <col min="7171" max="7171" width="5.7109375" style="248" customWidth="1"/>
    <col min="7172" max="7173" width="10.7109375" style="248" customWidth="1"/>
    <col min="7174" max="7174" width="13.7109375" style="248" customWidth="1"/>
    <col min="7175" max="7424" width="9.140625" style="248"/>
    <col min="7425" max="7425" width="5.7109375" style="248" customWidth="1"/>
    <col min="7426" max="7426" width="40.5703125" style="248" customWidth="1"/>
    <col min="7427" max="7427" width="5.7109375" style="248" customWidth="1"/>
    <col min="7428" max="7429" width="10.7109375" style="248" customWidth="1"/>
    <col min="7430" max="7430" width="13.7109375" style="248" customWidth="1"/>
    <col min="7431" max="7680" width="9.140625" style="248"/>
    <col min="7681" max="7681" width="5.7109375" style="248" customWidth="1"/>
    <col min="7682" max="7682" width="40.5703125" style="248" customWidth="1"/>
    <col min="7683" max="7683" width="5.7109375" style="248" customWidth="1"/>
    <col min="7684" max="7685" width="10.7109375" style="248" customWidth="1"/>
    <col min="7686" max="7686" width="13.7109375" style="248" customWidth="1"/>
    <col min="7687" max="7936" width="9.140625" style="248"/>
    <col min="7937" max="7937" width="5.7109375" style="248" customWidth="1"/>
    <col min="7938" max="7938" width="40.5703125" style="248" customWidth="1"/>
    <col min="7939" max="7939" width="5.7109375" style="248" customWidth="1"/>
    <col min="7940" max="7941" width="10.7109375" style="248" customWidth="1"/>
    <col min="7942" max="7942" width="13.7109375" style="248" customWidth="1"/>
    <col min="7943" max="8192" width="9.140625" style="248"/>
    <col min="8193" max="8193" width="5.7109375" style="248" customWidth="1"/>
    <col min="8194" max="8194" width="40.5703125" style="248" customWidth="1"/>
    <col min="8195" max="8195" width="5.7109375" style="248" customWidth="1"/>
    <col min="8196" max="8197" width="10.7109375" style="248" customWidth="1"/>
    <col min="8198" max="8198" width="13.7109375" style="248" customWidth="1"/>
    <col min="8199" max="8448" width="9.140625" style="248"/>
    <col min="8449" max="8449" width="5.7109375" style="248" customWidth="1"/>
    <col min="8450" max="8450" width="40.5703125" style="248" customWidth="1"/>
    <col min="8451" max="8451" width="5.7109375" style="248" customWidth="1"/>
    <col min="8452" max="8453" width="10.7109375" style="248" customWidth="1"/>
    <col min="8454" max="8454" width="13.7109375" style="248" customWidth="1"/>
    <col min="8455" max="8704" width="9.140625" style="248"/>
    <col min="8705" max="8705" width="5.7109375" style="248" customWidth="1"/>
    <col min="8706" max="8706" width="40.5703125" style="248" customWidth="1"/>
    <col min="8707" max="8707" width="5.7109375" style="248" customWidth="1"/>
    <col min="8708" max="8709" width="10.7109375" style="248" customWidth="1"/>
    <col min="8710" max="8710" width="13.7109375" style="248" customWidth="1"/>
    <col min="8711" max="8960" width="9.140625" style="248"/>
    <col min="8961" max="8961" width="5.7109375" style="248" customWidth="1"/>
    <col min="8962" max="8962" width="40.5703125" style="248" customWidth="1"/>
    <col min="8963" max="8963" width="5.7109375" style="248" customWidth="1"/>
    <col min="8964" max="8965" width="10.7109375" style="248" customWidth="1"/>
    <col min="8966" max="8966" width="13.7109375" style="248" customWidth="1"/>
    <col min="8967" max="9216" width="9.140625" style="248"/>
    <col min="9217" max="9217" width="5.7109375" style="248" customWidth="1"/>
    <col min="9218" max="9218" width="40.5703125" style="248" customWidth="1"/>
    <col min="9219" max="9219" width="5.7109375" style="248" customWidth="1"/>
    <col min="9220" max="9221" width="10.7109375" style="248" customWidth="1"/>
    <col min="9222" max="9222" width="13.7109375" style="248" customWidth="1"/>
    <col min="9223" max="9472" width="9.140625" style="248"/>
    <col min="9473" max="9473" width="5.7109375" style="248" customWidth="1"/>
    <col min="9474" max="9474" width="40.5703125" style="248" customWidth="1"/>
    <col min="9475" max="9475" width="5.7109375" style="248" customWidth="1"/>
    <col min="9476" max="9477" width="10.7109375" style="248" customWidth="1"/>
    <col min="9478" max="9478" width="13.7109375" style="248" customWidth="1"/>
    <col min="9479" max="9728" width="9.140625" style="248"/>
    <col min="9729" max="9729" width="5.7109375" style="248" customWidth="1"/>
    <col min="9730" max="9730" width="40.5703125" style="248" customWidth="1"/>
    <col min="9731" max="9731" width="5.7109375" style="248" customWidth="1"/>
    <col min="9732" max="9733" width="10.7109375" style="248" customWidth="1"/>
    <col min="9734" max="9734" width="13.7109375" style="248" customWidth="1"/>
    <col min="9735" max="9984" width="9.140625" style="248"/>
    <col min="9985" max="9985" width="5.7109375" style="248" customWidth="1"/>
    <col min="9986" max="9986" width="40.5703125" style="248" customWidth="1"/>
    <col min="9987" max="9987" width="5.7109375" style="248" customWidth="1"/>
    <col min="9988" max="9989" width="10.7109375" style="248" customWidth="1"/>
    <col min="9990" max="9990" width="13.7109375" style="248" customWidth="1"/>
    <col min="9991" max="10240" width="9.140625" style="248"/>
    <col min="10241" max="10241" width="5.7109375" style="248" customWidth="1"/>
    <col min="10242" max="10242" width="40.5703125" style="248" customWidth="1"/>
    <col min="10243" max="10243" width="5.7109375" style="248" customWidth="1"/>
    <col min="10244" max="10245" width="10.7109375" style="248" customWidth="1"/>
    <col min="10246" max="10246" width="13.7109375" style="248" customWidth="1"/>
    <col min="10247" max="10496" width="9.140625" style="248"/>
    <col min="10497" max="10497" width="5.7109375" style="248" customWidth="1"/>
    <col min="10498" max="10498" width="40.5703125" style="248" customWidth="1"/>
    <col min="10499" max="10499" width="5.7109375" style="248" customWidth="1"/>
    <col min="10500" max="10501" width="10.7109375" style="248" customWidth="1"/>
    <col min="10502" max="10502" width="13.7109375" style="248" customWidth="1"/>
    <col min="10503" max="10752" width="9.140625" style="248"/>
    <col min="10753" max="10753" width="5.7109375" style="248" customWidth="1"/>
    <col min="10754" max="10754" width="40.5703125" style="248" customWidth="1"/>
    <col min="10755" max="10755" width="5.7109375" style="248" customWidth="1"/>
    <col min="10756" max="10757" width="10.7109375" style="248" customWidth="1"/>
    <col min="10758" max="10758" width="13.7109375" style="248" customWidth="1"/>
    <col min="10759" max="11008" width="9.140625" style="248"/>
    <col min="11009" max="11009" width="5.7109375" style="248" customWidth="1"/>
    <col min="11010" max="11010" width="40.5703125" style="248" customWidth="1"/>
    <col min="11011" max="11011" width="5.7109375" style="248" customWidth="1"/>
    <col min="11012" max="11013" width="10.7109375" style="248" customWidth="1"/>
    <col min="11014" max="11014" width="13.7109375" style="248" customWidth="1"/>
    <col min="11015" max="11264" width="9.140625" style="248"/>
    <col min="11265" max="11265" width="5.7109375" style="248" customWidth="1"/>
    <col min="11266" max="11266" width="40.5703125" style="248" customWidth="1"/>
    <col min="11267" max="11267" width="5.7109375" style="248" customWidth="1"/>
    <col min="11268" max="11269" width="10.7109375" style="248" customWidth="1"/>
    <col min="11270" max="11270" width="13.7109375" style="248" customWidth="1"/>
    <col min="11271" max="11520" width="9.140625" style="248"/>
    <col min="11521" max="11521" width="5.7109375" style="248" customWidth="1"/>
    <col min="11522" max="11522" width="40.5703125" style="248" customWidth="1"/>
    <col min="11523" max="11523" width="5.7109375" style="248" customWidth="1"/>
    <col min="11524" max="11525" width="10.7109375" style="248" customWidth="1"/>
    <col min="11526" max="11526" width="13.7109375" style="248" customWidth="1"/>
    <col min="11527" max="11776" width="9.140625" style="248"/>
    <col min="11777" max="11777" width="5.7109375" style="248" customWidth="1"/>
    <col min="11778" max="11778" width="40.5703125" style="248" customWidth="1"/>
    <col min="11779" max="11779" width="5.7109375" style="248" customWidth="1"/>
    <col min="11780" max="11781" width="10.7109375" style="248" customWidth="1"/>
    <col min="11782" max="11782" width="13.7109375" style="248" customWidth="1"/>
    <col min="11783" max="12032" width="9.140625" style="248"/>
    <col min="12033" max="12033" width="5.7109375" style="248" customWidth="1"/>
    <col min="12034" max="12034" width="40.5703125" style="248" customWidth="1"/>
    <col min="12035" max="12035" width="5.7109375" style="248" customWidth="1"/>
    <col min="12036" max="12037" width="10.7109375" style="248" customWidth="1"/>
    <col min="12038" max="12038" width="13.7109375" style="248" customWidth="1"/>
    <col min="12039" max="12288" width="9.140625" style="248"/>
    <col min="12289" max="12289" width="5.7109375" style="248" customWidth="1"/>
    <col min="12290" max="12290" width="40.5703125" style="248" customWidth="1"/>
    <col min="12291" max="12291" width="5.7109375" style="248" customWidth="1"/>
    <col min="12292" max="12293" width="10.7109375" style="248" customWidth="1"/>
    <col min="12294" max="12294" width="13.7109375" style="248" customWidth="1"/>
    <col min="12295" max="12544" width="9.140625" style="248"/>
    <col min="12545" max="12545" width="5.7109375" style="248" customWidth="1"/>
    <col min="12546" max="12546" width="40.5703125" style="248" customWidth="1"/>
    <col min="12547" max="12547" width="5.7109375" style="248" customWidth="1"/>
    <col min="12548" max="12549" width="10.7109375" style="248" customWidth="1"/>
    <col min="12550" max="12550" width="13.7109375" style="248" customWidth="1"/>
    <col min="12551" max="12800" width="9.140625" style="248"/>
    <col min="12801" max="12801" width="5.7109375" style="248" customWidth="1"/>
    <col min="12802" max="12802" width="40.5703125" style="248" customWidth="1"/>
    <col min="12803" max="12803" width="5.7109375" style="248" customWidth="1"/>
    <col min="12804" max="12805" width="10.7109375" style="248" customWidth="1"/>
    <col min="12806" max="12806" width="13.7109375" style="248" customWidth="1"/>
    <col min="12807" max="13056" width="9.140625" style="248"/>
    <col min="13057" max="13057" width="5.7109375" style="248" customWidth="1"/>
    <col min="13058" max="13058" width="40.5703125" style="248" customWidth="1"/>
    <col min="13059" max="13059" width="5.7109375" style="248" customWidth="1"/>
    <col min="13060" max="13061" width="10.7109375" style="248" customWidth="1"/>
    <col min="13062" max="13062" width="13.7109375" style="248" customWidth="1"/>
    <col min="13063" max="13312" width="9.140625" style="248"/>
    <col min="13313" max="13313" width="5.7109375" style="248" customWidth="1"/>
    <col min="13314" max="13314" width="40.5703125" style="248" customWidth="1"/>
    <col min="13315" max="13315" width="5.7109375" style="248" customWidth="1"/>
    <col min="13316" max="13317" width="10.7109375" style="248" customWidth="1"/>
    <col min="13318" max="13318" width="13.7109375" style="248" customWidth="1"/>
    <col min="13319" max="13568" width="9.140625" style="248"/>
    <col min="13569" max="13569" width="5.7109375" style="248" customWidth="1"/>
    <col min="13570" max="13570" width="40.5703125" style="248" customWidth="1"/>
    <col min="13571" max="13571" width="5.7109375" style="248" customWidth="1"/>
    <col min="13572" max="13573" width="10.7109375" style="248" customWidth="1"/>
    <col min="13574" max="13574" width="13.7109375" style="248" customWidth="1"/>
    <col min="13575" max="13824" width="9.140625" style="248"/>
    <col min="13825" max="13825" width="5.7109375" style="248" customWidth="1"/>
    <col min="13826" max="13826" width="40.5703125" style="248" customWidth="1"/>
    <col min="13827" max="13827" width="5.7109375" style="248" customWidth="1"/>
    <col min="13828" max="13829" width="10.7109375" style="248" customWidth="1"/>
    <col min="13830" max="13830" width="13.7109375" style="248" customWidth="1"/>
    <col min="13831" max="14080" width="9.140625" style="248"/>
    <col min="14081" max="14081" width="5.7109375" style="248" customWidth="1"/>
    <col min="14082" max="14082" width="40.5703125" style="248" customWidth="1"/>
    <col min="14083" max="14083" width="5.7109375" style="248" customWidth="1"/>
    <col min="14084" max="14085" width="10.7109375" style="248" customWidth="1"/>
    <col min="14086" max="14086" width="13.7109375" style="248" customWidth="1"/>
    <col min="14087" max="14336" width="9.140625" style="248"/>
    <col min="14337" max="14337" width="5.7109375" style="248" customWidth="1"/>
    <col min="14338" max="14338" width="40.5703125" style="248" customWidth="1"/>
    <col min="14339" max="14339" width="5.7109375" style="248" customWidth="1"/>
    <col min="14340" max="14341" width="10.7109375" style="248" customWidth="1"/>
    <col min="14342" max="14342" width="13.7109375" style="248" customWidth="1"/>
    <col min="14343" max="14592" width="9.140625" style="248"/>
    <col min="14593" max="14593" width="5.7109375" style="248" customWidth="1"/>
    <col min="14594" max="14594" width="40.5703125" style="248" customWidth="1"/>
    <col min="14595" max="14595" width="5.7109375" style="248" customWidth="1"/>
    <col min="14596" max="14597" width="10.7109375" style="248" customWidth="1"/>
    <col min="14598" max="14598" width="13.7109375" style="248" customWidth="1"/>
    <col min="14599" max="14848" width="9.140625" style="248"/>
    <col min="14849" max="14849" width="5.7109375" style="248" customWidth="1"/>
    <col min="14850" max="14850" width="40.5703125" style="248" customWidth="1"/>
    <col min="14851" max="14851" width="5.7109375" style="248" customWidth="1"/>
    <col min="14852" max="14853" width="10.7109375" style="248" customWidth="1"/>
    <col min="14854" max="14854" width="13.7109375" style="248" customWidth="1"/>
    <col min="14855" max="15104" width="9.140625" style="248"/>
    <col min="15105" max="15105" width="5.7109375" style="248" customWidth="1"/>
    <col min="15106" max="15106" width="40.5703125" style="248" customWidth="1"/>
    <col min="15107" max="15107" width="5.7109375" style="248" customWidth="1"/>
    <col min="15108" max="15109" width="10.7109375" style="248" customWidth="1"/>
    <col min="15110" max="15110" width="13.7109375" style="248" customWidth="1"/>
    <col min="15111" max="15360" width="9.140625" style="248"/>
    <col min="15361" max="15361" width="5.7109375" style="248" customWidth="1"/>
    <col min="15362" max="15362" width="40.5703125" style="248" customWidth="1"/>
    <col min="15363" max="15363" width="5.7109375" style="248" customWidth="1"/>
    <col min="15364" max="15365" width="10.7109375" style="248" customWidth="1"/>
    <col min="15366" max="15366" width="13.7109375" style="248" customWidth="1"/>
    <col min="15367" max="15616" width="9.140625" style="248"/>
    <col min="15617" max="15617" width="5.7109375" style="248" customWidth="1"/>
    <col min="15618" max="15618" width="40.5703125" style="248" customWidth="1"/>
    <col min="15619" max="15619" width="5.7109375" style="248" customWidth="1"/>
    <col min="15620" max="15621" width="10.7109375" style="248" customWidth="1"/>
    <col min="15622" max="15622" width="13.7109375" style="248" customWidth="1"/>
    <col min="15623" max="15872" width="9.140625" style="248"/>
    <col min="15873" max="15873" width="5.7109375" style="248" customWidth="1"/>
    <col min="15874" max="15874" width="40.5703125" style="248" customWidth="1"/>
    <col min="15875" max="15875" width="5.7109375" style="248" customWidth="1"/>
    <col min="15876" max="15877" width="10.7109375" style="248" customWidth="1"/>
    <col min="15878" max="15878" width="13.7109375" style="248" customWidth="1"/>
    <col min="15879" max="16128" width="9.140625" style="248"/>
    <col min="16129" max="16129" width="5.7109375" style="248" customWidth="1"/>
    <col min="16130" max="16130" width="40.5703125" style="248" customWidth="1"/>
    <col min="16131" max="16131" width="5.7109375" style="248" customWidth="1"/>
    <col min="16132" max="16133" width="10.7109375" style="248" customWidth="1"/>
    <col min="16134" max="16134" width="13.7109375" style="248" customWidth="1"/>
    <col min="16135" max="16384" width="9.140625" style="248"/>
  </cols>
  <sheetData>
    <row r="1" spans="1:7" ht="15.75" thickTop="1" thickBot="1">
      <c r="A1" s="307"/>
      <c r="B1" s="308"/>
      <c r="C1" s="307"/>
      <c r="D1" s="306"/>
      <c r="E1" s="305"/>
      <c r="F1" s="305"/>
      <c r="G1" s="304">
        <v>1</v>
      </c>
    </row>
    <row r="2" spans="1:7" ht="21" thickTop="1">
      <c r="A2" s="303" t="s">
        <v>157</v>
      </c>
      <c r="B2" s="302" t="s">
        <v>820</v>
      </c>
    </row>
    <row r="3" spans="1:7" s="277" customFormat="1" ht="12" customHeight="1">
      <c r="A3" s="296"/>
      <c r="B3" s="268"/>
      <c r="D3" s="301"/>
      <c r="E3" s="293"/>
      <c r="F3" s="293"/>
    </row>
    <row r="4" spans="1:7" s="277" customFormat="1" ht="15">
      <c r="A4" s="296"/>
      <c r="B4" s="576" t="s">
        <v>800</v>
      </c>
      <c r="C4" s="576"/>
      <c r="D4" s="576"/>
      <c r="E4" s="576"/>
      <c r="F4" s="293"/>
    </row>
    <row r="5" spans="1:7" s="277" customFormat="1" ht="15">
      <c r="A5" s="299" t="s">
        <v>794</v>
      </c>
      <c r="B5" s="575" t="s">
        <v>819</v>
      </c>
      <c r="C5" s="575"/>
      <c r="D5" s="575"/>
      <c r="E5" s="575"/>
      <c r="F5" s="293"/>
    </row>
    <row r="6" spans="1:7" s="277" customFormat="1" ht="15">
      <c r="A6" s="299" t="s">
        <v>794</v>
      </c>
      <c r="B6" s="575" t="s">
        <v>818</v>
      </c>
      <c r="C6" s="575"/>
      <c r="D6" s="575"/>
      <c r="E6" s="575"/>
      <c r="F6" s="293"/>
    </row>
    <row r="7" spans="1:7" s="277" customFormat="1" ht="30" customHeight="1">
      <c r="A7" s="299" t="s">
        <v>794</v>
      </c>
      <c r="B7" s="575" t="s">
        <v>817</v>
      </c>
      <c r="C7" s="575"/>
      <c r="D7" s="575"/>
      <c r="E7" s="575"/>
      <c r="F7" s="293"/>
    </row>
    <row r="8" spans="1:7" s="277" customFormat="1" ht="30" customHeight="1">
      <c r="A8" s="299" t="s">
        <v>794</v>
      </c>
      <c r="B8" s="575" t="s">
        <v>816</v>
      </c>
      <c r="C8" s="575"/>
      <c r="D8" s="575"/>
      <c r="E8" s="575"/>
      <c r="F8" s="293"/>
    </row>
    <row r="9" spans="1:7" s="277" customFormat="1" ht="15">
      <c r="A9" s="299" t="s">
        <v>794</v>
      </c>
      <c r="B9" s="575" t="s">
        <v>815</v>
      </c>
      <c r="C9" s="575"/>
      <c r="D9" s="575"/>
      <c r="E9" s="575"/>
      <c r="F9" s="293"/>
    </row>
    <row r="10" spans="1:7" s="277" customFormat="1" ht="15">
      <c r="A10" s="299" t="s">
        <v>794</v>
      </c>
      <c r="B10" s="575" t="s">
        <v>814</v>
      </c>
      <c r="C10" s="575"/>
      <c r="D10" s="575"/>
      <c r="E10" s="575"/>
      <c r="F10" s="293"/>
    </row>
    <row r="11" spans="1:7" s="277" customFormat="1" ht="15">
      <c r="A11" s="299" t="s">
        <v>794</v>
      </c>
      <c r="B11" s="575" t="s">
        <v>813</v>
      </c>
      <c r="C11" s="575"/>
      <c r="D11" s="575"/>
      <c r="E11" s="575"/>
      <c r="F11" s="293"/>
    </row>
    <row r="12" spans="1:7" s="277" customFormat="1" ht="30" customHeight="1">
      <c r="A12" s="299" t="s">
        <v>794</v>
      </c>
      <c r="B12" s="575" t="s">
        <v>812</v>
      </c>
      <c r="C12" s="575"/>
      <c r="D12" s="575"/>
      <c r="E12" s="575"/>
      <c r="F12" s="293"/>
    </row>
    <row r="13" spans="1:7" s="277" customFormat="1" ht="15">
      <c r="A13" s="299" t="s">
        <v>794</v>
      </c>
      <c r="B13" s="575" t="s">
        <v>811</v>
      </c>
      <c r="C13" s="575"/>
      <c r="D13" s="575"/>
      <c r="E13" s="575"/>
      <c r="F13" s="293"/>
    </row>
    <row r="14" spans="1:7" s="277" customFormat="1" ht="30" customHeight="1">
      <c r="A14" s="299" t="s">
        <v>794</v>
      </c>
      <c r="B14" s="575" t="s">
        <v>810</v>
      </c>
      <c r="C14" s="575"/>
      <c r="D14" s="575"/>
      <c r="E14" s="575"/>
      <c r="F14" s="293"/>
    </row>
    <row r="15" spans="1:7" s="277" customFormat="1" ht="15">
      <c r="A15" s="299" t="s">
        <v>794</v>
      </c>
      <c r="B15" s="575" t="s">
        <v>809</v>
      </c>
      <c r="C15" s="575"/>
      <c r="D15" s="575"/>
      <c r="E15" s="575"/>
      <c r="F15" s="293"/>
    </row>
    <row r="16" spans="1:7" s="277" customFormat="1" ht="15">
      <c r="A16" s="299" t="s">
        <v>794</v>
      </c>
      <c r="B16" s="575" t="s">
        <v>808</v>
      </c>
      <c r="C16" s="575"/>
      <c r="D16" s="575"/>
      <c r="E16" s="575"/>
      <c r="F16" s="293"/>
    </row>
    <row r="17" spans="1:6" s="277" customFormat="1" ht="15">
      <c r="A17" s="299" t="s">
        <v>794</v>
      </c>
      <c r="B17" s="575" t="s">
        <v>807</v>
      </c>
      <c r="C17" s="575"/>
      <c r="D17" s="575"/>
      <c r="E17" s="575"/>
      <c r="F17" s="293"/>
    </row>
    <row r="18" spans="1:6" s="277" customFormat="1" ht="15">
      <c r="A18" s="299" t="s">
        <v>794</v>
      </c>
      <c r="B18" s="575" t="s">
        <v>806</v>
      </c>
      <c r="C18" s="575"/>
      <c r="D18" s="575"/>
      <c r="E18" s="575"/>
      <c r="F18" s="293"/>
    </row>
    <row r="19" spans="1:6" s="277" customFormat="1" ht="30" customHeight="1">
      <c r="A19" s="299" t="s">
        <v>794</v>
      </c>
      <c r="B19" s="575" t="s">
        <v>805</v>
      </c>
      <c r="C19" s="575"/>
      <c r="D19" s="575"/>
      <c r="E19" s="575"/>
      <c r="F19" s="293"/>
    </row>
    <row r="20" spans="1:6" s="277" customFormat="1" ht="30" customHeight="1">
      <c r="A20" s="299" t="s">
        <v>794</v>
      </c>
      <c r="B20" s="575" t="s">
        <v>804</v>
      </c>
      <c r="C20" s="575"/>
      <c r="D20" s="575"/>
      <c r="E20" s="575"/>
      <c r="F20" s="293"/>
    </row>
    <row r="21" spans="1:6" s="277" customFormat="1" ht="30" customHeight="1">
      <c r="A21" s="299" t="s">
        <v>794</v>
      </c>
      <c r="B21" s="575" t="s">
        <v>803</v>
      </c>
      <c r="C21" s="575"/>
      <c r="D21" s="575"/>
      <c r="E21" s="575"/>
      <c r="F21" s="293"/>
    </row>
    <row r="22" spans="1:6" s="277" customFormat="1" ht="15">
      <c r="A22" s="299" t="s">
        <v>794</v>
      </c>
      <c r="B22" s="575" t="s">
        <v>802</v>
      </c>
      <c r="C22" s="575"/>
      <c r="D22" s="575"/>
      <c r="E22" s="575"/>
      <c r="F22" s="293"/>
    </row>
    <row r="23" spans="1:6" s="277" customFormat="1" ht="15">
      <c r="A23" s="299"/>
      <c r="B23" s="266"/>
      <c r="C23" s="266"/>
      <c r="D23" s="266"/>
      <c r="E23" s="298"/>
      <c r="F23" s="293"/>
    </row>
    <row r="24" spans="1:6" s="277" customFormat="1" ht="15">
      <c r="A24" s="299"/>
      <c r="B24" s="266" t="s">
        <v>801</v>
      </c>
      <c r="C24" s="266"/>
      <c r="D24" s="266"/>
      <c r="E24" s="298"/>
      <c r="F24" s="293"/>
    </row>
    <row r="25" spans="1:6" s="277" customFormat="1" ht="15">
      <c r="A25" s="296"/>
      <c r="B25" s="576" t="s">
        <v>800</v>
      </c>
      <c r="C25" s="576"/>
      <c r="D25" s="576"/>
      <c r="E25" s="576"/>
      <c r="F25" s="293"/>
    </row>
    <row r="26" spans="1:6" s="277" customFormat="1" ht="15">
      <c r="A26" s="299" t="s">
        <v>794</v>
      </c>
      <c r="B26" s="575" t="s">
        <v>799</v>
      </c>
      <c r="C26" s="575"/>
      <c r="D26" s="575"/>
      <c r="E26" s="575"/>
      <c r="F26" s="293"/>
    </row>
    <row r="27" spans="1:6" s="277" customFormat="1" ht="15">
      <c r="A27" s="299" t="s">
        <v>794</v>
      </c>
      <c r="B27" s="575" t="s">
        <v>798</v>
      </c>
      <c r="C27" s="575"/>
      <c r="D27" s="575"/>
      <c r="E27" s="575"/>
      <c r="F27" s="293"/>
    </row>
    <row r="28" spans="1:6" s="277" customFormat="1" ht="30" customHeight="1">
      <c r="A28" s="299" t="s">
        <v>794</v>
      </c>
      <c r="B28" s="575" t="s">
        <v>797</v>
      </c>
      <c r="C28" s="575"/>
      <c r="D28" s="575"/>
      <c r="E28" s="575"/>
      <c r="F28" s="293"/>
    </row>
    <row r="29" spans="1:6" s="277" customFormat="1" ht="30" customHeight="1">
      <c r="A29" s="299" t="s">
        <v>794</v>
      </c>
      <c r="B29" s="576" t="s">
        <v>796</v>
      </c>
      <c r="C29" s="577"/>
      <c r="D29" s="577"/>
      <c r="E29" s="577"/>
      <c r="F29" s="293"/>
    </row>
    <row r="30" spans="1:6" s="277" customFormat="1" ht="30" customHeight="1">
      <c r="A30" s="299" t="s">
        <v>794</v>
      </c>
      <c r="B30" s="575" t="s">
        <v>795</v>
      </c>
      <c r="C30" s="575"/>
      <c r="D30" s="575"/>
      <c r="E30" s="575"/>
      <c r="F30" s="293"/>
    </row>
    <row r="31" spans="1:6" s="277" customFormat="1" ht="45.75" customHeight="1">
      <c r="A31" s="299" t="s">
        <v>794</v>
      </c>
      <c r="B31" s="576" t="s">
        <v>793</v>
      </c>
      <c r="C31" s="576"/>
      <c r="D31" s="576"/>
      <c r="E31" s="576"/>
      <c r="F31" s="293"/>
    </row>
    <row r="32" spans="1:6" s="277" customFormat="1" ht="30" customHeight="1">
      <c r="A32" s="300"/>
      <c r="B32" s="576" t="s">
        <v>792</v>
      </c>
      <c r="C32" s="576"/>
      <c r="D32" s="576"/>
      <c r="E32" s="576"/>
      <c r="F32" s="293"/>
    </row>
    <row r="33" spans="1:6" s="277" customFormat="1" ht="15">
      <c r="A33" s="299"/>
      <c r="B33" s="266"/>
      <c r="C33" s="266"/>
      <c r="D33" s="266"/>
      <c r="E33" s="298"/>
      <c r="F33" s="293"/>
    </row>
    <row r="34" spans="1:6" s="277" customFormat="1" ht="15">
      <c r="A34" s="299"/>
      <c r="B34" s="266"/>
      <c r="C34" s="266"/>
      <c r="D34" s="266"/>
      <c r="E34" s="298"/>
      <c r="F34" s="293"/>
    </row>
    <row r="35" spans="1:6" s="277" customFormat="1" ht="15" customHeight="1">
      <c r="A35" s="580" t="s">
        <v>791</v>
      </c>
      <c r="B35" s="581" t="s">
        <v>790</v>
      </c>
      <c r="C35" s="581" t="s">
        <v>789</v>
      </c>
      <c r="D35" s="580" t="s">
        <v>20</v>
      </c>
      <c r="E35" s="582" t="s">
        <v>788</v>
      </c>
      <c r="F35" s="582"/>
    </row>
    <row r="36" spans="1:6" s="277" customFormat="1" ht="15">
      <c r="A36" s="580"/>
      <c r="B36" s="581"/>
      <c r="C36" s="581"/>
      <c r="D36" s="580"/>
      <c r="E36" s="297" t="s">
        <v>787</v>
      </c>
      <c r="F36" s="297" t="s">
        <v>786</v>
      </c>
    </row>
    <row r="37" spans="1:6" s="277" customFormat="1" ht="15">
      <c r="A37" s="296"/>
      <c r="B37" s="268"/>
      <c r="D37" s="295"/>
      <c r="E37" s="294"/>
      <c r="F37" s="294"/>
    </row>
    <row r="38" spans="1:6" s="269" customFormat="1" ht="15">
      <c r="A38" s="265">
        <v>1</v>
      </c>
      <c r="B38" s="268" t="s">
        <v>785</v>
      </c>
      <c r="C38" s="265" t="s">
        <v>76</v>
      </c>
      <c r="D38" s="270">
        <v>1</v>
      </c>
      <c r="E38" s="263"/>
      <c r="F38" s="262">
        <f>D38*E38</f>
        <v>0</v>
      </c>
    </row>
    <row r="39" spans="1:6" s="277" customFormat="1" ht="15">
      <c r="A39" s="265"/>
      <c r="B39" s="268"/>
      <c r="C39" s="265"/>
      <c r="D39" s="264"/>
      <c r="E39" s="293"/>
      <c r="F39" s="293"/>
    </row>
    <row r="40" spans="1:6" s="269" customFormat="1" ht="15">
      <c r="A40" s="265">
        <v>2</v>
      </c>
      <c r="B40" s="266" t="s">
        <v>784</v>
      </c>
      <c r="C40" s="265"/>
      <c r="D40" s="270"/>
      <c r="E40" s="267"/>
      <c r="F40" s="267"/>
    </row>
    <row r="41" spans="1:6" s="269" customFormat="1" ht="90">
      <c r="A41" s="265"/>
      <c r="B41" s="266" t="s">
        <v>783</v>
      </c>
      <c r="C41" s="265"/>
      <c r="D41" s="270"/>
      <c r="E41" s="267"/>
      <c r="F41" s="267"/>
    </row>
    <row r="42" spans="1:6" s="277" customFormat="1" ht="15">
      <c r="A42" s="265"/>
      <c r="B42" s="266" t="s">
        <v>761</v>
      </c>
      <c r="C42" s="265" t="s">
        <v>76</v>
      </c>
      <c r="D42" s="264">
        <v>1</v>
      </c>
      <c r="E42" s="278"/>
      <c r="F42" s="267"/>
    </row>
    <row r="43" spans="1:6" s="277" customFormat="1" ht="15">
      <c r="A43" s="265"/>
      <c r="B43" s="266" t="s">
        <v>782</v>
      </c>
      <c r="C43" s="265" t="s">
        <v>76</v>
      </c>
      <c r="D43" s="264">
        <v>4</v>
      </c>
      <c r="E43" s="278"/>
      <c r="F43" s="267"/>
    </row>
    <row r="44" spans="1:6" s="277" customFormat="1" ht="15" customHeight="1">
      <c r="A44" s="265"/>
      <c r="B44" s="266" t="s">
        <v>781</v>
      </c>
      <c r="C44" s="265" t="s">
        <v>76</v>
      </c>
      <c r="D44" s="264">
        <v>1</v>
      </c>
      <c r="E44" s="278"/>
      <c r="F44" s="267"/>
    </row>
    <row r="45" spans="1:6" s="277" customFormat="1" ht="60">
      <c r="A45" s="265"/>
      <c r="B45" s="266" t="s">
        <v>780</v>
      </c>
      <c r="C45" s="265" t="s">
        <v>76</v>
      </c>
      <c r="D45" s="264">
        <v>1</v>
      </c>
      <c r="E45" s="278"/>
      <c r="F45" s="267"/>
    </row>
    <row r="46" spans="1:6" s="277" customFormat="1" ht="30">
      <c r="A46" s="265"/>
      <c r="B46" s="266" t="s">
        <v>779</v>
      </c>
      <c r="C46" s="265" t="s">
        <v>76</v>
      </c>
      <c r="D46" s="264">
        <v>1</v>
      </c>
      <c r="E46" s="278"/>
      <c r="F46" s="267"/>
    </row>
    <row r="47" spans="1:6" s="277" customFormat="1" ht="30">
      <c r="A47" s="265"/>
      <c r="B47" s="266" t="s">
        <v>770</v>
      </c>
      <c r="C47" s="265" t="s">
        <v>76</v>
      </c>
      <c r="D47" s="264">
        <v>1</v>
      </c>
      <c r="E47" s="278"/>
      <c r="F47" s="267"/>
    </row>
    <row r="48" spans="1:6" s="277" customFormat="1" ht="30">
      <c r="A48" s="265"/>
      <c r="B48" s="266" t="s">
        <v>778</v>
      </c>
      <c r="C48" s="265" t="s">
        <v>76</v>
      </c>
      <c r="D48" s="264">
        <v>5</v>
      </c>
      <c r="E48" s="278"/>
      <c r="F48" s="267"/>
    </row>
    <row r="49" spans="1:7" s="277" customFormat="1" ht="15">
      <c r="A49" s="265"/>
      <c r="B49" s="266" t="s">
        <v>760</v>
      </c>
      <c r="C49" s="265" t="s">
        <v>76</v>
      </c>
      <c r="D49" s="264">
        <v>1</v>
      </c>
      <c r="E49" s="278"/>
      <c r="F49" s="267"/>
    </row>
    <row r="50" spans="1:7" s="277" customFormat="1" ht="15">
      <c r="A50" s="265"/>
      <c r="B50" s="266" t="s">
        <v>759</v>
      </c>
      <c r="C50" s="265" t="s">
        <v>76</v>
      </c>
      <c r="D50" s="264">
        <v>1</v>
      </c>
      <c r="E50" s="278"/>
      <c r="F50" s="267"/>
    </row>
    <row r="51" spans="1:7" s="277" customFormat="1" ht="15">
      <c r="A51" s="265"/>
      <c r="B51" s="266" t="s">
        <v>777</v>
      </c>
      <c r="C51" s="265" t="s">
        <v>76</v>
      </c>
      <c r="D51" s="264">
        <v>38</v>
      </c>
      <c r="E51" s="278"/>
      <c r="F51" s="267"/>
    </row>
    <row r="52" spans="1:7" s="277" customFormat="1" ht="15">
      <c r="A52" s="265"/>
      <c r="B52" s="266" t="s">
        <v>777</v>
      </c>
      <c r="C52" s="265" t="s">
        <v>76</v>
      </c>
      <c r="D52" s="264">
        <v>35</v>
      </c>
      <c r="E52" s="278"/>
      <c r="F52" s="267"/>
    </row>
    <row r="53" spans="1:7" s="277" customFormat="1" ht="60.75" customHeight="1">
      <c r="A53" s="265"/>
      <c r="B53" s="266" t="s">
        <v>757</v>
      </c>
      <c r="C53" s="265" t="s">
        <v>742</v>
      </c>
      <c r="D53" s="264">
        <v>1</v>
      </c>
      <c r="E53" s="292"/>
      <c r="F53" s="291"/>
    </row>
    <row r="54" spans="1:7" s="277" customFormat="1" ht="15">
      <c r="B54" s="273" t="str">
        <f>B40</f>
        <v>Razdjelnik GRP</v>
      </c>
      <c r="C54" s="290" t="s">
        <v>742</v>
      </c>
      <c r="D54" s="289">
        <v>1</v>
      </c>
      <c r="E54" s="263"/>
      <c r="F54" s="262">
        <f>D54*E54</f>
        <v>0</v>
      </c>
    </row>
    <row r="55" spans="1:7" s="277" customFormat="1" ht="15">
      <c r="B55" s="266"/>
      <c r="C55" s="265"/>
      <c r="D55" s="264"/>
      <c r="E55" s="267"/>
      <c r="F55" s="267"/>
    </row>
    <row r="56" spans="1:7" s="277" customFormat="1" ht="15">
      <c r="A56" s="253">
        <v>3</v>
      </c>
      <c r="B56" s="266" t="s">
        <v>776</v>
      </c>
      <c r="C56" s="253"/>
      <c r="D56" s="279"/>
      <c r="E56" s="260"/>
      <c r="F56" s="260"/>
    </row>
    <row r="57" spans="1:7" s="277" customFormat="1" ht="90">
      <c r="A57" s="253"/>
      <c r="B57" s="266" t="s">
        <v>775</v>
      </c>
      <c r="C57" s="253"/>
      <c r="D57" s="279"/>
      <c r="E57" s="260"/>
      <c r="F57" s="260"/>
    </row>
    <row r="58" spans="1:7" s="269" customFormat="1" ht="15">
      <c r="A58" s="253"/>
      <c r="B58" s="266" t="s">
        <v>761</v>
      </c>
      <c r="C58" s="253"/>
      <c r="D58" s="261"/>
      <c r="E58" s="260"/>
      <c r="F58" s="260"/>
    </row>
    <row r="59" spans="1:7" s="282" customFormat="1" ht="45">
      <c r="A59" s="288"/>
      <c r="B59" s="266" t="s">
        <v>774</v>
      </c>
      <c r="C59" s="287"/>
      <c r="D59" s="286"/>
      <c r="E59" s="285"/>
      <c r="F59" s="284"/>
      <c r="G59" s="283"/>
    </row>
    <row r="60" spans="1:7" s="282" customFormat="1" ht="30">
      <c r="A60" s="288"/>
      <c r="B60" s="266" t="s">
        <v>773</v>
      </c>
      <c r="C60" s="287"/>
      <c r="D60" s="286"/>
      <c r="E60" s="285"/>
      <c r="F60" s="284"/>
      <c r="G60" s="283"/>
    </row>
    <row r="61" spans="1:7" s="269" customFormat="1" ht="15">
      <c r="A61" s="253"/>
      <c r="B61" s="266" t="s">
        <v>772</v>
      </c>
      <c r="C61" s="253" t="s">
        <v>76</v>
      </c>
      <c r="D61" s="261">
        <v>1</v>
      </c>
      <c r="E61" s="276"/>
      <c r="F61" s="260"/>
    </row>
    <row r="62" spans="1:7" s="277" customFormat="1" ht="15">
      <c r="A62" s="253"/>
      <c r="B62" s="266" t="s">
        <v>760</v>
      </c>
      <c r="C62" s="265" t="s">
        <v>76</v>
      </c>
      <c r="D62" s="264">
        <v>1</v>
      </c>
      <c r="E62" s="276"/>
      <c r="F62" s="260"/>
    </row>
    <row r="63" spans="1:7" s="277" customFormat="1" ht="15">
      <c r="A63" s="253"/>
      <c r="B63" s="266" t="s">
        <v>771</v>
      </c>
      <c r="C63" s="265" t="s">
        <v>76</v>
      </c>
      <c r="D63" s="264">
        <v>1</v>
      </c>
      <c r="E63" s="276"/>
      <c r="F63" s="260"/>
    </row>
    <row r="64" spans="1:7" s="269" customFormat="1" ht="30">
      <c r="A64" s="253"/>
      <c r="B64" s="266" t="s">
        <v>770</v>
      </c>
      <c r="C64" s="253" t="s">
        <v>76</v>
      </c>
      <c r="D64" s="261">
        <v>1</v>
      </c>
      <c r="E64" s="276"/>
      <c r="F64" s="260"/>
    </row>
    <row r="65" spans="1:6" s="277" customFormat="1" ht="15">
      <c r="A65" s="253"/>
      <c r="B65" s="266" t="s">
        <v>766</v>
      </c>
      <c r="C65" s="265" t="s">
        <v>76</v>
      </c>
      <c r="D65" s="264">
        <v>6</v>
      </c>
      <c r="E65" s="276"/>
      <c r="F65" s="260"/>
    </row>
    <row r="66" spans="1:6" s="277" customFormat="1" ht="15">
      <c r="A66" s="253"/>
      <c r="B66" s="266" t="s">
        <v>769</v>
      </c>
      <c r="C66" s="265" t="s">
        <v>76</v>
      </c>
      <c r="D66" s="264">
        <v>4</v>
      </c>
      <c r="E66" s="276"/>
      <c r="F66" s="260"/>
    </row>
    <row r="67" spans="1:6" s="277" customFormat="1" ht="15">
      <c r="A67" s="253"/>
      <c r="B67" s="266" t="s">
        <v>758</v>
      </c>
      <c r="C67" s="265" t="s">
        <v>76</v>
      </c>
      <c r="D67" s="264">
        <v>15</v>
      </c>
      <c r="E67" s="276"/>
      <c r="F67" s="260"/>
    </row>
    <row r="68" spans="1:6" s="277" customFormat="1" ht="15">
      <c r="A68" s="253"/>
      <c r="B68" s="266" t="s">
        <v>758</v>
      </c>
      <c r="C68" s="265" t="s">
        <v>76</v>
      </c>
      <c r="D68" s="264">
        <v>4</v>
      </c>
      <c r="E68" s="276"/>
      <c r="F68" s="260"/>
    </row>
    <row r="69" spans="1:6" s="277" customFormat="1" ht="75">
      <c r="A69" s="253"/>
      <c r="B69" s="266" t="s">
        <v>757</v>
      </c>
      <c r="C69" s="253" t="s">
        <v>742</v>
      </c>
      <c r="D69" s="261">
        <v>1</v>
      </c>
      <c r="E69" s="275"/>
      <c r="F69" s="274"/>
    </row>
    <row r="70" spans="1:6" s="277" customFormat="1" ht="15">
      <c r="A70" s="248"/>
      <c r="B70" s="273" t="str">
        <f>B56</f>
        <v>Razdjelnik RP- KOTL</v>
      </c>
      <c r="C70" s="272" t="s">
        <v>742</v>
      </c>
      <c r="D70" s="271">
        <v>1</v>
      </c>
      <c r="E70" s="263"/>
      <c r="F70" s="262">
        <f>D70*E70</f>
        <v>0</v>
      </c>
    </row>
    <row r="71" spans="1:6" s="277" customFormat="1" ht="15">
      <c r="A71" s="281"/>
      <c r="B71" s="281"/>
      <c r="C71" s="281"/>
      <c r="D71" s="281"/>
      <c r="E71" s="280"/>
      <c r="F71" s="280"/>
    </row>
    <row r="72" spans="1:6" s="269" customFormat="1" ht="15">
      <c r="A72" s="253">
        <v>4</v>
      </c>
      <c r="B72" s="266" t="s">
        <v>768</v>
      </c>
      <c r="C72" s="253"/>
      <c r="D72" s="279"/>
      <c r="E72" s="260"/>
      <c r="F72" s="260"/>
    </row>
    <row r="73" spans="1:6" s="269" customFormat="1" ht="60">
      <c r="A73" s="253"/>
      <c r="B73" s="266" t="s">
        <v>762</v>
      </c>
      <c r="C73" s="253"/>
      <c r="D73" s="279"/>
      <c r="E73" s="260"/>
      <c r="F73" s="260"/>
    </row>
    <row r="74" spans="1:6" s="277" customFormat="1" ht="15">
      <c r="A74" s="253"/>
      <c r="B74" s="266" t="s">
        <v>761</v>
      </c>
      <c r="C74" s="253" t="s">
        <v>76</v>
      </c>
      <c r="D74" s="261">
        <v>1</v>
      </c>
      <c r="E74" s="276"/>
      <c r="F74" s="260"/>
    </row>
    <row r="75" spans="1:6" s="277" customFormat="1" ht="15.75" customHeight="1">
      <c r="A75" s="253"/>
      <c r="B75" s="266" t="s">
        <v>767</v>
      </c>
      <c r="C75" s="265" t="s">
        <v>76</v>
      </c>
      <c r="D75" s="264">
        <v>1</v>
      </c>
      <c r="E75" s="276"/>
      <c r="F75" s="260"/>
    </row>
    <row r="76" spans="1:6" s="277" customFormat="1" ht="15">
      <c r="A76" s="265"/>
      <c r="B76" s="266" t="s">
        <v>759</v>
      </c>
      <c r="C76" s="265" t="s">
        <v>76</v>
      </c>
      <c r="D76" s="264">
        <v>1</v>
      </c>
      <c r="E76" s="278"/>
      <c r="F76" s="267"/>
    </row>
    <row r="77" spans="1:6" s="277" customFormat="1" ht="15">
      <c r="A77" s="253"/>
      <c r="B77" s="266" t="s">
        <v>766</v>
      </c>
      <c r="C77" s="265" t="s">
        <v>76</v>
      </c>
      <c r="D77" s="264">
        <v>8</v>
      </c>
      <c r="E77" s="276"/>
      <c r="F77" s="260"/>
    </row>
    <row r="78" spans="1:6" s="277" customFormat="1" ht="15">
      <c r="A78" s="253"/>
      <c r="B78" s="266" t="s">
        <v>766</v>
      </c>
      <c r="C78" s="265" t="s">
        <v>76</v>
      </c>
      <c r="D78" s="264">
        <v>4</v>
      </c>
      <c r="E78" s="276"/>
      <c r="F78" s="260"/>
    </row>
    <row r="79" spans="1:6" s="277" customFormat="1" ht="15">
      <c r="A79" s="253"/>
      <c r="B79" s="266" t="s">
        <v>766</v>
      </c>
      <c r="C79" s="265" t="s">
        <v>76</v>
      </c>
      <c r="D79" s="264">
        <v>1</v>
      </c>
      <c r="E79" s="276"/>
      <c r="F79" s="260"/>
    </row>
    <row r="80" spans="1:6" ht="15">
      <c r="A80" s="253"/>
      <c r="B80" s="266" t="s">
        <v>758</v>
      </c>
      <c r="C80" s="265" t="s">
        <v>76</v>
      </c>
      <c r="D80" s="264">
        <v>20</v>
      </c>
      <c r="E80" s="276"/>
      <c r="F80" s="260"/>
    </row>
    <row r="81" spans="1:7" ht="15">
      <c r="A81" s="253"/>
      <c r="B81" s="266" t="s">
        <v>758</v>
      </c>
      <c r="C81" s="265" t="s">
        <v>76</v>
      </c>
      <c r="D81" s="264">
        <v>10</v>
      </c>
      <c r="E81" s="276"/>
      <c r="F81" s="260"/>
    </row>
    <row r="82" spans="1:7" ht="63" customHeight="1">
      <c r="A82" s="253"/>
      <c r="B82" s="266" t="s">
        <v>757</v>
      </c>
      <c r="C82" s="253" t="s">
        <v>742</v>
      </c>
      <c r="D82" s="261">
        <v>1</v>
      </c>
      <c r="E82" s="275"/>
      <c r="F82" s="274"/>
    </row>
    <row r="83" spans="1:7" ht="15">
      <c r="A83" s="248"/>
      <c r="B83" s="273" t="str">
        <f>B72</f>
        <v>Razdjelnik RP- kuhinja</v>
      </c>
      <c r="C83" s="272" t="s">
        <v>742</v>
      </c>
      <c r="D83" s="271">
        <v>1</v>
      </c>
      <c r="E83" s="263"/>
      <c r="F83" s="262">
        <f>D83*E83</f>
        <v>0</v>
      </c>
    </row>
    <row r="84" spans="1:7" ht="15">
      <c r="A84" s="265"/>
      <c r="B84" s="266"/>
      <c r="C84" s="265"/>
      <c r="D84" s="264"/>
      <c r="E84" s="267"/>
      <c r="F84" s="267"/>
    </row>
    <row r="85" spans="1:7" s="251" customFormat="1" ht="15">
      <c r="A85" s="265"/>
      <c r="B85" s="266"/>
      <c r="C85" s="265"/>
      <c r="D85" s="264"/>
      <c r="E85" s="267"/>
      <c r="F85" s="267"/>
      <c r="G85" s="248"/>
    </row>
    <row r="86" spans="1:7" s="269" customFormat="1" ht="15">
      <c r="A86" s="253">
        <v>5</v>
      </c>
      <c r="B86" s="266" t="s">
        <v>765</v>
      </c>
      <c r="C86" s="253"/>
      <c r="D86" s="279"/>
      <c r="E86" s="260"/>
      <c r="F86" s="260"/>
    </row>
    <row r="87" spans="1:7" s="269" customFormat="1" ht="60">
      <c r="A87" s="253"/>
      <c r="B87" s="266" t="s">
        <v>762</v>
      </c>
      <c r="C87" s="253"/>
      <c r="D87" s="279"/>
      <c r="E87" s="276"/>
      <c r="F87" s="260"/>
    </row>
    <row r="88" spans="1:7" s="277" customFormat="1" ht="15">
      <c r="A88" s="253"/>
      <c r="B88" s="266" t="s">
        <v>761</v>
      </c>
      <c r="C88" s="253" t="s">
        <v>76</v>
      </c>
      <c r="D88" s="261">
        <v>1</v>
      </c>
      <c r="E88" s="276"/>
      <c r="F88" s="260"/>
    </row>
    <row r="89" spans="1:7" s="277" customFormat="1" ht="15.75" customHeight="1">
      <c r="A89" s="253"/>
      <c r="B89" s="266" t="s">
        <v>760</v>
      </c>
      <c r="C89" s="265" t="s">
        <v>76</v>
      </c>
      <c r="D89" s="264">
        <v>1</v>
      </c>
      <c r="E89" s="276"/>
      <c r="F89" s="260"/>
    </row>
    <row r="90" spans="1:7" s="277" customFormat="1" ht="15">
      <c r="A90" s="265"/>
      <c r="B90" s="266" t="s">
        <v>759</v>
      </c>
      <c r="C90" s="265" t="s">
        <v>76</v>
      </c>
      <c r="D90" s="264">
        <v>1</v>
      </c>
      <c r="E90" s="278"/>
      <c r="F90" s="267"/>
    </row>
    <row r="91" spans="1:7" ht="15">
      <c r="A91" s="253"/>
      <c r="B91" s="266" t="s">
        <v>758</v>
      </c>
      <c r="C91" s="265" t="s">
        <v>76</v>
      </c>
      <c r="D91" s="264">
        <v>22</v>
      </c>
      <c r="E91" s="276"/>
      <c r="F91" s="260"/>
    </row>
    <row r="92" spans="1:7" ht="15">
      <c r="A92" s="253"/>
      <c r="B92" s="266" t="s">
        <v>758</v>
      </c>
      <c r="C92" s="265" t="s">
        <v>76</v>
      </c>
      <c r="D92" s="264">
        <v>20</v>
      </c>
      <c r="E92" s="276"/>
      <c r="F92" s="260"/>
    </row>
    <row r="93" spans="1:7" ht="59.25" customHeight="1">
      <c r="A93" s="253"/>
      <c r="B93" s="266" t="s">
        <v>757</v>
      </c>
      <c r="C93" s="253" t="s">
        <v>742</v>
      </c>
      <c r="D93" s="261">
        <v>1</v>
      </c>
      <c r="E93" s="275"/>
      <c r="F93" s="274"/>
    </row>
    <row r="94" spans="1:7" ht="15">
      <c r="A94" s="248"/>
      <c r="B94" s="273" t="str">
        <f>B86</f>
        <v>Razdjelnik RP- prizemlje</v>
      </c>
      <c r="C94" s="272" t="s">
        <v>742</v>
      </c>
      <c r="D94" s="271">
        <v>1</v>
      </c>
      <c r="E94" s="263"/>
      <c r="F94" s="262">
        <f>D94*E94</f>
        <v>0</v>
      </c>
    </row>
    <row r="95" spans="1:7" ht="15">
      <c r="A95" s="248"/>
      <c r="B95" s="266"/>
      <c r="C95" s="253"/>
      <c r="D95" s="261"/>
      <c r="E95" s="260"/>
      <c r="F95" s="260"/>
    </row>
    <row r="96" spans="1:7" s="269" customFormat="1" ht="15">
      <c r="A96" s="253">
        <v>6</v>
      </c>
      <c r="B96" s="266" t="s">
        <v>764</v>
      </c>
      <c r="C96" s="253"/>
      <c r="D96" s="279"/>
      <c r="E96" s="260"/>
      <c r="F96" s="260"/>
    </row>
    <row r="97" spans="1:6" s="269" customFormat="1" ht="60">
      <c r="A97" s="253"/>
      <c r="B97" s="266" t="s">
        <v>762</v>
      </c>
      <c r="C97" s="253"/>
      <c r="D97" s="279"/>
      <c r="E97" s="260"/>
      <c r="F97" s="260"/>
    </row>
    <row r="98" spans="1:6" s="277" customFormat="1" ht="15">
      <c r="A98" s="253"/>
      <c r="B98" s="266" t="s">
        <v>761</v>
      </c>
      <c r="C98" s="253" t="s">
        <v>76</v>
      </c>
      <c r="D98" s="261">
        <v>1</v>
      </c>
      <c r="E98" s="276"/>
      <c r="F98" s="260"/>
    </row>
    <row r="99" spans="1:6" s="277" customFormat="1" ht="15.75" customHeight="1">
      <c r="A99" s="253"/>
      <c r="B99" s="266" t="s">
        <v>760</v>
      </c>
      <c r="C99" s="265" t="s">
        <v>76</v>
      </c>
      <c r="D99" s="264">
        <v>1</v>
      </c>
      <c r="E99" s="276"/>
      <c r="F99" s="260"/>
    </row>
    <row r="100" spans="1:6" s="277" customFormat="1" ht="15">
      <c r="A100" s="265"/>
      <c r="B100" s="266" t="s">
        <v>759</v>
      </c>
      <c r="C100" s="265" t="s">
        <v>76</v>
      </c>
      <c r="D100" s="264">
        <v>1</v>
      </c>
      <c r="E100" s="278"/>
      <c r="F100" s="267"/>
    </row>
    <row r="101" spans="1:6" ht="15">
      <c r="A101" s="253"/>
      <c r="B101" s="266" t="s">
        <v>758</v>
      </c>
      <c r="C101" s="265" t="s">
        <v>76</v>
      </c>
      <c r="D101" s="264">
        <v>32</v>
      </c>
      <c r="E101" s="276"/>
      <c r="F101" s="260"/>
    </row>
    <row r="102" spans="1:6" ht="15">
      <c r="A102" s="253"/>
      <c r="B102" s="266" t="s">
        <v>758</v>
      </c>
      <c r="C102" s="265" t="s">
        <v>76</v>
      </c>
      <c r="D102" s="264">
        <v>22</v>
      </c>
      <c r="E102" s="276"/>
      <c r="F102" s="260"/>
    </row>
    <row r="103" spans="1:6" ht="62.25" customHeight="1">
      <c r="A103" s="253"/>
      <c r="B103" s="266" t="s">
        <v>757</v>
      </c>
      <c r="C103" s="253" t="s">
        <v>742</v>
      </c>
      <c r="D103" s="261">
        <v>1</v>
      </c>
      <c r="E103" s="275"/>
      <c r="F103" s="274"/>
    </row>
    <row r="104" spans="1:6" ht="15">
      <c r="A104" s="248"/>
      <c r="B104" s="273" t="str">
        <f>B96</f>
        <v>Razdjelnik RP- kat 1</v>
      </c>
      <c r="C104" s="272" t="s">
        <v>742</v>
      </c>
      <c r="D104" s="271">
        <v>1</v>
      </c>
      <c r="E104" s="263"/>
      <c r="F104" s="262">
        <f>D104*E104</f>
        <v>0</v>
      </c>
    </row>
    <row r="105" spans="1:6" ht="15">
      <c r="A105" s="248"/>
      <c r="B105" s="266"/>
      <c r="C105" s="253"/>
      <c r="D105" s="261"/>
      <c r="E105" s="260"/>
      <c r="F105" s="260"/>
    </row>
    <row r="106" spans="1:6" s="269" customFormat="1" ht="15">
      <c r="A106" s="253">
        <v>7</v>
      </c>
      <c r="B106" s="266" t="s">
        <v>763</v>
      </c>
      <c r="C106" s="253"/>
      <c r="D106" s="279"/>
      <c r="E106" s="260"/>
      <c r="F106" s="260"/>
    </row>
    <row r="107" spans="1:6" s="269" customFormat="1" ht="60">
      <c r="A107" s="253"/>
      <c r="B107" s="266" t="s">
        <v>762</v>
      </c>
      <c r="C107" s="253"/>
      <c r="D107" s="279"/>
      <c r="E107" s="260"/>
      <c r="F107" s="260"/>
    </row>
    <row r="108" spans="1:6" s="277" customFormat="1" ht="15">
      <c r="A108" s="253"/>
      <c r="B108" s="266" t="s">
        <v>761</v>
      </c>
      <c r="C108" s="253" t="s">
        <v>76</v>
      </c>
      <c r="D108" s="261">
        <v>1</v>
      </c>
      <c r="E108" s="276"/>
      <c r="F108" s="260"/>
    </row>
    <row r="109" spans="1:6" s="277" customFormat="1" ht="15.75" customHeight="1">
      <c r="A109" s="253"/>
      <c r="B109" s="266" t="s">
        <v>760</v>
      </c>
      <c r="C109" s="265" t="s">
        <v>76</v>
      </c>
      <c r="D109" s="264">
        <v>1</v>
      </c>
      <c r="E109" s="276"/>
      <c r="F109" s="260"/>
    </row>
    <row r="110" spans="1:6" s="277" customFormat="1" ht="15">
      <c r="A110" s="265"/>
      <c r="B110" s="266" t="s">
        <v>759</v>
      </c>
      <c r="C110" s="265" t="s">
        <v>76</v>
      </c>
      <c r="D110" s="264">
        <v>1</v>
      </c>
      <c r="E110" s="278"/>
      <c r="F110" s="267"/>
    </row>
    <row r="111" spans="1:6" ht="15">
      <c r="A111" s="253"/>
      <c r="B111" s="266" t="s">
        <v>758</v>
      </c>
      <c r="C111" s="265" t="s">
        <v>76</v>
      </c>
      <c r="D111" s="264">
        <v>38</v>
      </c>
      <c r="E111" s="276"/>
      <c r="F111" s="260"/>
    </row>
    <row r="112" spans="1:6" ht="15">
      <c r="A112" s="253"/>
      <c r="B112" s="266" t="s">
        <v>758</v>
      </c>
      <c r="C112" s="265" t="s">
        <v>76</v>
      </c>
      <c r="D112" s="264">
        <v>24</v>
      </c>
      <c r="E112" s="276"/>
      <c r="F112" s="260"/>
    </row>
    <row r="113" spans="1:7" ht="59.25" customHeight="1">
      <c r="A113" s="253"/>
      <c r="B113" s="266" t="s">
        <v>757</v>
      </c>
      <c r="C113" s="253" t="s">
        <v>742</v>
      </c>
      <c r="D113" s="261">
        <v>1</v>
      </c>
      <c r="E113" s="275"/>
      <c r="F113" s="274"/>
    </row>
    <row r="114" spans="1:7" ht="15">
      <c r="A114" s="248"/>
      <c r="B114" s="273" t="str">
        <f>B106</f>
        <v>Razdjelnik RP- kat 2</v>
      </c>
      <c r="C114" s="272" t="s">
        <v>742</v>
      </c>
      <c r="D114" s="271">
        <v>1</v>
      </c>
      <c r="E114" s="263"/>
      <c r="F114" s="262">
        <f>D114*E114</f>
        <v>0</v>
      </c>
    </row>
    <row r="115" spans="1:7" ht="15">
      <c r="A115" s="248"/>
      <c r="B115" s="266"/>
      <c r="C115" s="253"/>
      <c r="D115" s="261"/>
      <c r="E115" s="260"/>
      <c r="F115" s="260"/>
    </row>
    <row r="116" spans="1:7" s="251" customFormat="1" ht="30">
      <c r="A116" s="265">
        <v>8</v>
      </c>
      <c r="B116" s="266" t="s">
        <v>756</v>
      </c>
      <c r="C116" s="265"/>
      <c r="D116" s="270"/>
      <c r="E116" s="267"/>
      <c r="F116" s="267"/>
      <c r="G116" s="248"/>
    </row>
    <row r="117" spans="1:7" s="251" customFormat="1" ht="15">
      <c r="A117" s="265"/>
      <c r="B117" s="266" t="s">
        <v>755</v>
      </c>
      <c r="C117" s="265" t="s">
        <v>514</v>
      </c>
      <c r="D117" s="264">
        <v>110</v>
      </c>
      <c r="E117" s="322"/>
      <c r="F117" s="262">
        <f t="shared" ref="F117:F122" si="0">D117*E117</f>
        <v>0</v>
      </c>
      <c r="G117" s="248"/>
    </row>
    <row r="118" spans="1:7" s="251" customFormat="1" ht="15">
      <c r="A118" s="265"/>
      <c r="B118" s="266" t="s">
        <v>754</v>
      </c>
      <c r="C118" s="265" t="s">
        <v>514</v>
      </c>
      <c r="D118" s="264">
        <v>32</v>
      </c>
      <c r="E118" s="322"/>
      <c r="F118" s="262">
        <f t="shared" si="0"/>
        <v>0</v>
      </c>
      <c r="G118" s="248"/>
    </row>
    <row r="119" spans="1:7" s="251" customFormat="1" ht="15">
      <c r="A119" s="265"/>
      <c r="B119" s="266" t="s">
        <v>753</v>
      </c>
      <c r="C119" s="265" t="s">
        <v>514</v>
      </c>
      <c r="D119" s="264">
        <v>50</v>
      </c>
      <c r="E119" s="322"/>
      <c r="F119" s="262">
        <f t="shared" si="0"/>
        <v>0</v>
      </c>
      <c r="G119" s="248"/>
    </row>
    <row r="120" spans="1:7" s="251" customFormat="1" ht="15">
      <c r="A120" s="265"/>
      <c r="B120" s="266" t="s">
        <v>752</v>
      </c>
      <c r="C120" s="265" t="s">
        <v>514</v>
      </c>
      <c r="D120" s="264">
        <v>30</v>
      </c>
      <c r="E120" s="322"/>
      <c r="F120" s="262">
        <f t="shared" si="0"/>
        <v>0</v>
      </c>
      <c r="G120" s="248"/>
    </row>
    <row r="121" spans="1:7" s="251" customFormat="1" ht="15">
      <c r="A121" s="265"/>
      <c r="B121" s="266" t="s">
        <v>751</v>
      </c>
      <c r="C121" s="265" t="s">
        <v>514</v>
      </c>
      <c r="D121" s="264">
        <v>80</v>
      </c>
      <c r="E121" s="322"/>
      <c r="F121" s="262">
        <f t="shared" si="0"/>
        <v>0</v>
      </c>
      <c r="G121" s="248"/>
    </row>
    <row r="122" spans="1:7" s="251" customFormat="1" ht="15">
      <c r="A122" s="265"/>
      <c r="B122" s="266" t="s">
        <v>750</v>
      </c>
      <c r="C122" s="265" t="s">
        <v>514</v>
      </c>
      <c r="D122" s="264">
        <v>10</v>
      </c>
      <c r="E122" s="322"/>
      <c r="F122" s="262">
        <f t="shared" si="0"/>
        <v>0</v>
      </c>
      <c r="G122" s="248"/>
    </row>
    <row r="123" spans="1:7" s="251" customFormat="1" ht="15">
      <c r="A123" s="265"/>
      <c r="B123" s="266"/>
      <c r="C123" s="265"/>
      <c r="D123" s="264"/>
      <c r="E123" s="267"/>
      <c r="F123" s="267"/>
      <c r="G123" s="248"/>
    </row>
    <row r="124" spans="1:7" s="251" customFormat="1" ht="30">
      <c r="A124" s="265">
        <v>9</v>
      </c>
      <c r="B124" s="266" t="s">
        <v>749</v>
      </c>
      <c r="C124" s="265"/>
      <c r="D124" s="270"/>
      <c r="E124" s="267"/>
      <c r="F124" s="267"/>
      <c r="G124" s="248"/>
    </row>
    <row r="125" spans="1:7" s="251" customFormat="1" ht="15">
      <c r="A125" s="265"/>
      <c r="B125" s="266" t="str">
        <f t="shared" ref="B125:B130" si="1">B117</f>
        <v xml:space="preserve">  -  NAYY 4x120</v>
      </c>
      <c r="C125" s="265" t="s">
        <v>76</v>
      </c>
      <c r="D125" s="264">
        <v>2</v>
      </c>
      <c r="E125" s="322"/>
      <c r="F125" s="262">
        <f t="shared" ref="F125:F130" si="2">D125*E125</f>
        <v>0</v>
      </c>
      <c r="G125" s="248"/>
    </row>
    <row r="126" spans="1:7" s="251" customFormat="1" ht="15">
      <c r="A126" s="265"/>
      <c r="B126" s="266" t="str">
        <f t="shared" si="1"/>
        <v xml:space="preserve">  -  NYY-J 5x35</v>
      </c>
      <c r="C126" s="265" t="s">
        <v>76</v>
      </c>
      <c r="D126" s="264">
        <v>2</v>
      </c>
      <c r="E126" s="322"/>
      <c r="F126" s="262">
        <f t="shared" si="2"/>
        <v>0</v>
      </c>
      <c r="G126" s="248"/>
    </row>
    <row r="127" spans="1:7" s="251" customFormat="1" ht="15">
      <c r="A127" s="265"/>
      <c r="B127" s="266" t="str">
        <f t="shared" si="1"/>
        <v xml:space="preserve">  -  NYY-J 5x25</v>
      </c>
      <c r="C127" s="265" t="s">
        <v>76</v>
      </c>
      <c r="D127" s="264">
        <v>4</v>
      </c>
      <c r="E127" s="322"/>
      <c r="F127" s="262">
        <f t="shared" si="2"/>
        <v>0</v>
      </c>
      <c r="G127" s="248"/>
    </row>
    <row r="128" spans="1:7" s="251" customFormat="1" ht="15">
      <c r="A128" s="265"/>
      <c r="B128" s="266" t="str">
        <f t="shared" si="1"/>
        <v xml:space="preserve">  -  NYY-J 5x16</v>
      </c>
      <c r="C128" s="265" t="s">
        <v>76</v>
      </c>
      <c r="D128" s="264">
        <v>2</v>
      </c>
      <c r="E128" s="322"/>
      <c r="F128" s="262">
        <f t="shared" si="2"/>
        <v>0</v>
      </c>
      <c r="G128" s="248"/>
    </row>
    <row r="129" spans="1:7" s="251" customFormat="1" ht="15">
      <c r="A129" s="265"/>
      <c r="B129" s="266" t="str">
        <f t="shared" si="1"/>
        <v xml:space="preserve">  -  NYY-J 5x10</v>
      </c>
      <c r="C129" s="265" t="s">
        <v>76</v>
      </c>
      <c r="D129" s="264">
        <v>6</v>
      </c>
      <c r="E129" s="322"/>
      <c r="F129" s="262">
        <f t="shared" si="2"/>
        <v>0</v>
      </c>
      <c r="G129" s="248"/>
    </row>
    <row r="130" spans="1:7" s="251" customFormat="1" ht="15">
      <c r="A130" s="265"/>
      <c r="B130" s="266" t="str">
        <f t="shared" si="1"/>
        <v xml:space="preserve">  -  NYY-J 5x6</v>
      </c>
      <c r="C130" s="265" t="s">
        <v>76</v>
      </c>
      <c r="D130" s="264">
        <v>2</v>
      </c>
      <c r="E130" s="322"/>
      <c r="F130" s="262">
        <f t="shared" si="2"/>
        <v>0</v>
      </c>
      <c r="G130" s="248"/>
    </row>
    <row r="131" spans="1:7" s="251" customFormat="1" ht="15">
      <c r="A131" s="265"/>
      <c r="B131" s="266"/>
      <c r="C131" s="265"/>
      <c r="D131" s="264"/>
      <c r="E131" s="267"/>
      <c r="F131" s="267"/>
      <c r="G131" s="248"/>
    </row>
    <row r="132" spans="1:7" s="251" customFormat="1" ht="30">
      <c r="A132" s="265">
        <v>10</v>
      </c>
      <c r="B132" s="266" t="s">
        <v>748</v>
      </c>
      <c r="C132" s="265"/>
      <c r="D132" s="270"/>
      <c r="E132" s="267"/>
      <c r="F132" s="267"/>
      <c r="G132" s="248"/>
    </row>
    <row r="133" spans="1:7" s="251" customFormat="1" ht="15">
      <c r="A133" s="265"/>
      <c r="B133" s="266" t="s">
        <v>747</v>
      </c>
      <c r="C133" s="265" t="s">
        <v>514</v>
      </c>
      <c r="D133" s="264">
        <v>110</v>
      </c>
      <c r="E133" s="322"/>
      <c r="F133" s="262">
        <f>D133*E133</f>
        <v>0</v>
      </c>
      <c r="G133" s="248"/>
    </row>
    <row r="134" spans="1:7" s="251" customFormat="1" ht="15">
      <c r="A134" s="265"/>
      <c r="B134" s="266" t="s">
        <v>746</v>
      </c>
      <c r="C134" s="265" t="s">
        <v>514</v>
      </c>
      <c r="D134" s="264">
        <v>100</v>
      </c>
      <c r="E134" s="322"/>
      <c r="F134" s="262">
        <f>D134*E134</f>
        <v>0</v>
      </c>
      <c r="G134" s="248"/>
    </row>
    <row r="135" spans="1:7" s="251" customFormat="1" ht="15">
      <c r="A135" s="265"/>
      <c r="B135" s="266" t="s">
        <v>745</v>
      </c>
      <c r="C135" s="265" t="s">
        <v>514</v>
      </c>
      <c r="D135" s="264">
        <v>100</v>
      </c>
      <c r="E135" s="322"/>
      <c r="F135" s="262">
        <f>D135*E135</f>
        <v>0</v>
      </c>
      <c r="G135" s="248"/>
    </row>
    <row r="136" spans="1:7" s="269" customFormat="1" ht="15">
      <c r="A136" s="265"/>
      <c r="B136" s="266" t="s">
        <v>744</v>
      </c>
      <c r="C136" s="265" t="s">
        <v>514</v>
      </c>
      <c r="D136" s="264">
        <v>120</v>
      </c>
      <c r="E136" s="322"/>
      <c r="F136" s="262">
        <f>D136*E136</f>
        <v>0</v>
      </c>
    </row>
    <row r="137" spans="1:7" s="251" customFormat="1" ht="15">
      <c r="A137" s="265"/>
      <c r="B137" s="266"/>
      <c r="C137" s="265"/>
      <c r="D137" s="264"/>
      <c r="E137" s="267"/>
      <c r="F137" s="267"/>
      <c r="G137" s="248"/>
    </row>
    <row r="138" spans="1:7" s="251" customFormat="1" ht="30">
      <c r="A138" s="265">
        <v>11</v>
      </c>
      <c r="B138" s="268" t="s">
        <v>743</v>
      </c>
      <c r="C138" s="265" t="s">
        <v>742</v>
      </c>
      <c r="D138" s="264">
        <v>1</v>
      </c>
      <c r="E138" s="263"/>
      <c r="F138" s="262">
        <f>D138*E138</f>
        <v>0</v>
      </c>
      <c r="G138" s="248"/>
    </row>
    <row r="139" spans="1:7" s="251" customFormat="1" ht="15">
      <c r="A139" s="265"/>
      <c r="B139" s="268"/>
      <c r="C139" s="265"/>
      <c r="D139" s="264"/>
      <c r="E139" s="267"/>
      <c r="F139" s="267"/>
      <c r="G139" s="248"/>
    </row>
    <row r="140" spans="1:7" s="251" customFormat="1" ht="15">
      <c r="A140" s="578" t="s">
        <v>741</v>
      </c>
      <c r="B140" s="579"/>
      <c r="C140" s="579"/>
      <c r="D140" s="579"/>
      <c r="E140" s="579"/>
      <c r="F140" s="267"/>
      <c r="G140" s="248"/>
    </row>
    <row r="141" spans="1:7" s="251" customFormat="1" ht="64.5" customHeight="1">
      <c r="A141" s="265">
        <v>12</v>
      </c>
      <c r="B141" s="266" t="s">
        <v>740</v>
      </c>
      <c r="C141" s="265" t="s">
        <v>514</v>
      </c>
      <c r="D141" s="264">
        <v>110</v>
      </c>
      <c r="E141" s="263"/>
      <c r="F141" s="262">
        <f>D141*E141</f>
        <v>0</v>
      </c>
      <c r="G141" s="248"/>
    </row>
    <row r="142" spans="1:7" ht="15">
      <c r="A142" s="265"/>
      <c r="B142" s="266"/>
      <c r="C142" s="265"/>
      <c r="D142" s="264"/>
      <c r="E142" s="267"/>
      <c r="F142" s="260"/>
    </row>
    <row r="143" spans="1:7" ht="30">
      <c r="A143" s="265">
        <v>13</v>
      </c>
      <c r="B143" s="266" t="s">
        <v>739</v>
      </c>
      <c r="C143" s="265" t="s">
        <v>34</v>
      </c>
      <c r="D143" s="264">
        <v>11</v>
      </c>
      <c r="E143" s="263"/>
      <c r="F143" s="262">
        <f>D143*E143</f>
        <v>0</v>
      </c>
    </row>
    <row r="144" spans="1:7" ht="15">
      <c r="A144" s="265"/>
      <c r="B144" s="266"/>
      <c r="C144" s="265"/>
      <c r="D144" s="264"/>
      <c r="E144" s="267"/>
      <c r="F144" s="260"/>
    </row>
    <row r="145" spans="1:6" ht="15">
      <c r="A145" s="265">
        <v>14</v>
      </c>
      <c r="B145" s="266" t="s">
        <v>738</v>
      </c>
      <c r="C145" s="265" t="s">
        <v>514</v>
      </c>
      <c r="D145" s="264">
        <v>110</v>
      </c>
      <c r="E145" s="263"/>
      <c r="F145" s="262">
        <f>D145*E145</f>
        <v>0</v>
      </c>
    </row>
    <row r="146" spans="1:6" ht="15">
      <c r="A146" s="265"/>
      <c r="B146" s="266"/>
      <c r="C146" s="265"/>
      <c r="D146" s="264"/>
      <c r="E146" s="267"/>
      <c r="F146" s="260"/>
    </row>
    <row r="147" spans="1:6" ht="90">
      <c r="A147" s="265">
        <v>15</v>
      </c>
      <c r="B147" s="266" t="s">
        <v>737</v>
      </c>
      <c r="C147" s="265" t="s">
        <v>76</v>
      </c>
      <c r="D147" s="264">
        <v>4</v>
      </c>
      <c r="E147" s="263"/>
      <c r="F147" s="262">
        <f>D147*E147</f>
        <v>0</v>
      </c>
    </row>
    <row r="148" spans="1:6">
      <c r="A148" s="253"/>
      <c r="C148" s="253"/>
      <c r="D148" s="261"/>
      <c r="E148" s="260"/>
    </row>
    <row r="149" spans="1:6" ht="15.75" thickBot="1">
      <c r="A149" s="259" t="str">
        <f>A2</f>
        <v>I.</v>
      </c>
      <c r="B149" s="258" t="str">
        <f>B2</f>
        <v>GLAVNI RAZVOD</v>
      </c>
      <c r="C149" s="257"/>
      <c r="D149" s="256"/>
      <c r="E149" s="255"/>
      <c r="F149" s="254">
        <f>SUM(F38:F148)</f>
        <v>0</v>
      </c>
    </row>
    <row r="150" spans="1:6" ht="15" thickTop="1">
      <c r="A150" s="253"/>
    </row>
    <row r="151" spans="1:6">
      <c r="A151" s="253"/>
    </row>
    <row r="152" spans="1:6">
      <c r="A152" s="332"/>
      <c r="B152" s="333"/>
      <c r="C152" s="332"/>
      <c r="D152" s="331"/>
      <c r="E152" s="330"/>
      <c r="F152" s="329"/>
    </row>
    <row r="153" spans="1:6" ht="20.25">
      <c r="A153" s="328" t="s">
        <v>161</v>
      </c>
      <c r="B153" s="584" t="s">
        <v>871</v>
      </c>
      <c r="C153" s="577"/>
      <c r="D153" s="577"/>
      <c r="E153" s="577"/>
      <c r="F153" s="310"/>
    </row>
    <row r="154" spans="1:6" ht="15">
      <c r="A154" s="296"/>
      <c r="B154" s="268"/>
      <c r="C154" s="277"/>
      <c r="D154" s="301"/>
      <c r="E154" s="310"/>
      <c r="F154" s="310"/>
    </row>
    <row r="155" spans="1:6" ht="15">
      <c r="A155" s="296"/>
      <c r="B155" s="576" t="s">
        <v>800</v>
      </c>
      <c r="C155" s="576"/>
      <c r="D155" s="576"/>
      <c r="E155" s="576"/>
      <c r="F155" s="310"/>
    </row>
    <row r="156" spans="1:6" ht="15">
      <c r="A156" s="299" t="s">
        <v>794</v>
      </c>
      <c r="B156" s="575" t="s">
        <v>799</v>
      </c>
      <c r="C156" s="575"/>
      <c r="D156" s="575"/>
      <c r="E156" s="575"/>
      <c r="F156" s="310"/>
    </row>
    <row r="157" spans="1:6" ht="15">
      <c r="A157" s="299" t="s">
        <v>794</v>
      </c>
      <c r="B157" s="575" t="s">
        <v>798</v>
      </c>
      <c r="C157" s="575"/>
      <c r="D157" s="575"/>
      <c r="E157" s="575"/>
      <c r="F157" s="310"/>
    </row>
    <row r="158" spans="1:6" ht="15">
      <c r="A158" s="299" t="s">
        <v>794</v>
      </c>
      <c r="B158" s="575" t="s">
        <v>797</v>
      </c>
      <c r="C158" s="575"/>
      <c r="D158" s="575"/>
      <c r="E158" s="575"/>
      <c r="F158" s="310"/>
    </row>
    <row r="159" spans="1:6" ht="15">
      <c r="A159" s="299" t="s">
        <v>794</v>
      </c>
      <c r="B159" s="576" t="s">
        <v>796</v>
      </c>
      <c r="C159" s="577"/>
      <c r="D159" s="577"/>
      <c r="E159" s="577"/>
      <c r="F159" s="310"/>
    </row>
    <row r="160" spans="1:6" ht="15">
      <c r="A160" s="299" t="s">
        <v>794</v>
      </c>
      <c r="B160" s="575" t="s">
        <v>795</v>
      </c>
      <c r="C160" s="575"/>
      <c r="D160" s="575"/>
      <c r="E160" s="575"/>
      <c r="F160" s="310"/>
    </row>
    <row r="161" spans="1:6" ht="15">
      <c r="A161" s="299" t="s">
        <v>794</v>
      </c>
      <c r="B161" s="576" t="s">
        <v>793</v>
      </c>
      <c r="C161" s="576"/>
      <c r="D161" s="576"/>
      <c r="E161" s="576"/>
      <c r="F161" s="310"/>
    </row>
    <row r="162" spans="1:6" ht="15">
      <c r="A162" s="299" t="s">
        <v>794</v>
      </c>
      <c r="B162" s="576" t="s">
        <v>869</v>
      </c>
      <c r="C162" s="576"/>
      <c r="D162" s="576"/>
      <c r="E162" s="576"/>
      <c r="F162" s="310"/>
    </row>
    <row r="163" spans="1:6" ht="15">
      <c r="A163" s="299"/>
      <c r="B163" s="586" t="s">
        <v>870</v>
      </c>
      <c r="C163" s="586"/>
      <c r="D163" s="586"/>
      <c r="E163" s="586"/>
      <c r="F163" s="310"/>
    </row>
    <row r="164" spans="1:6" ht="15">
      <c r="A164" s="299" t="s">
        <v>794</v>
      </c>
      <c r="B164" s="576" t="s">
        <v>869</v>
      </c>
      <c r="C164" s="576"/>
      <c r="D164" s="576"/>
      <c r="E164" s="576"/>
      <c r="F164" s="310"/>
    </row>
    <row r="165" spans="1:6" ht="15">
      <c r="A165" s="299" t="s">
        <v>794</v>
      </c>
      <c r="B165" s="576" t="s">
        <v>868</v>
      </c>
      <c r="C165" s="576"/>
      <c r="D165" s="576"/>
      <c r="E165" s="576"/>
      <c r="F165" s="310"/>
    </row>
    <row r="166" spans="1:6" ht="15">
      <c r="A166" s="299" t="s">
        <v>794</v>
      </c>
      <c r="B166" s="576" t="s">
        <v>867</v>
      </c>
      <c r="C166" s="576"/>
      <c r="D166" s="576"/>
      <c r="E166" s="576"/>
      <c r="F166" s="310"/>
    </row>
    <row r="167" spans="1:6" ht="15">
      <c r="A167" s="299" t="s">
        <v>794</v>
      </c>
      <c r="B167" s="576" t="s">
        <v>866</v>
      </c>
      <c r="C167" s="576"/>
      <c r="D167" s="576"/>
      <c r="E167" s="576"/>
      <c r="F167" s="310"/>
    </row>
    <row r="168" spans="1:6" ht="15">
      <c r="A168" s="299" t="s">
        <v>794</v>
      </c>
      <c r="B168" s="576" t="s">
        <v>865</v>
      </c>
      <c r="C168" s="576"/>
      <c r="D168" s="576"/>
      <c r="E168" s="576"/>
      <c r="F168" s="310"/>
    </row>
    <row r="169" spans="1:6" ht="15">
      <c r="A169" s="299" t="s">
        <v>794</v>
      </c>
      <c r="B169" s="576" t="s">
        <v>864</v>
      </c>
      <c r="C169" s="576"/>
      <c r="D169" s="576"/>
      <c r="E169" s="576"/>
      <c r="F169" s="310"/>
    </row>
    <row r="170" spans="1:6">
      <c r="A170" s="580" t="s">
        <v>791</v>
      </c>
      <c r="B170" s="581" t="s">
        <v>790</v>
      </c>
      <c r="C170" s="581" t="s">
        <v>789</v>
      </c>
      <c r="D170" s="580" t="s">
        <v>20</v>
      </c>
      <c r="E170" s="580"/>
      <c r="F170" s="580"/>
    </row>
    <row r="171" spans="1:6">
      <c r="A171" s="580"/>
      <c r="B171" s="581"/>
      <c r="C171" s="581"/>
      <c r="D171" s="580"/>
      <c r="E171" s="327" t="s">
        <v>787</v>
      </c>
      <c r="F171" s="327" t="s">
        <v>786</v>
      </c>
    </row>
    <row r="172" spans="1:6" ht="15">
      <c r="A172" s="296"/>
      <c r="B172" s="268"/>
      <c r="C172" s="277"/>
      <c r="D172" s="295"/>
      <c r="E172" s="326"/>
      <c r="F172" s="326"/>
    </row>
    <row r="173" spans="1:6" ht="30">
      <c r="A173" s="265">
        <v>1</v>
      </c>
      <c r="B173" s="266" t="s">
        <v>863</v>
      </c>
      <c r="C173" s="265"/>
      <c r="D173" s="270"/>
      <c r="E173" s="317"/>
      <c r="F173" s="317"/>
    </row>
    <row r="174" spans="1:6" ht="30">
      <c r="A174" s="265"/>
      <c r="B174" s="324" t="s">
        <v>862</v>
      </c>
      <c r="C174" s="265" t="s">
        <v>76</v>
      </c>
      <c r="D174" s="264">
        <v>42</v>
      </c>
      <c r="E174" s="322"/>
      <c r="F174" s="267">
        <f t="shared" ref="F174:F179" si="3">D174*E174</f>
        <v>0</v>
      </c>
    </row>
    <row r="175" spans="1:6" ht="30">
      <c r="A175" s="265"/>
      <c r="B175" s="324" t="s">
        <v>861</v>
      </c>
      <c r="C175" s="265" t="s">
        <v>76</v>
      </c>
      <c r="D175" s="264">
        <v>55</v>
      </c>
      <c r="E175" s="322"/>
      <c r="F175" s="267">
        <f t="shared" si="3"/>
        <v>0</v>
      </c>
    </row>
    <row r="176" spans="1:6" ht="45">
      <c r="A176" s="265"/>
      <c r="B176" s="324" t="s">
        <v>860</v>
      </c>
      <c r="C176" s="265" t="s">
        <v>76</v>
      </c>
      <c r="D176" s="264">
        <v>18</v>
      </c>
      <c r="E176" s="322"/>
      <c r="F176" s="267">
        <f t="shared" si="3"/>
        <v>0</v>
      </c>
    </row>
    <row r="177" spans="1:6" ht="45">
      <c r="A177" s="265"/>
      <c r="B177" s="324" t="s">
        <v>859</v>
      </c>
      <c r="C177" s="265" t="s">
        <v>76</v>
      </c>
      <c r="D177" s="264">
        <v>8</v>
      </c>
      <c r="E177" s="322"/>
      <c r="F177" s="267">
        <f t="shared" si="3"/>
        <v>0</v>
      </c>
    </row>
    <row r="178" spans="1:6" ht="45">
      <c r="A178" s="265"/>
      <c r="B178" s="266" t="s">
        <v>858</v>
      </c>
      <c r="C178" s="265" t="s">
        <v>76</v>
      </c>
      <c r="D178" s="264">
        <v>50</v>
      </c>
      <c r="E178" s="322"/>
      <c r="F178" s="267">
        <f t="shared" si="3"/>
        <v>0</v>
      </c>
    </row>
    <row r="179" spans="1:6" ht="45">
      <c r="A179" s="325"/>
      <c r="B179" s="266" t="s">
        <v>857</v>
      </c>
      <c r="C179" s="265" t="s">
        <v>76</v>
      </c>
      <c r="D179" s="264">
        <v>5</v>
      </c>
      <c r="E179" s="322"/>
      <c r="F179" s="267">
        <f t="shared" si="3"/>
        <v>0</v>
      </c>
    </row>
    <row r="180" spans="1:6" ht="15">
      <c r="A180" s="325"/>
      <c r="B180" s="266"/>
      <c r="C180" s="265"/>
      <c r="D180" s="264"/>
      <c r="E180" s="317"/>
      <c r="F180" s="317"/>
    </row>
    <row r="181" spans="1:6" ht="30">
      <c r="A181" s="265"/>
      <c r="B181" s="324" t="s">
        <v>856</v>
      </c>
      <c r="C181" s="265" t="s">
        <v>76</v>
      </c>
      <c r="D181" s="264">
        <v>45</v>
      </c>
      <c r="E181" s="322"/>
      <c r="F181" s="267">
        <f t="shared" ref="F181:F187" si="4">D181*E181</f>
        <v>0</v>
      </c>
    </row>
    <row r="182" spans="1:6" ht="30">
      <c r="A182" s="265"/>
      <c r="B182" s="324" t="s">
        <v>855</v>
      </c>
      <c r="C182" s="265" t="s">
        <v>76</v>
      </c>
      <c r="D182" s="264">
        <v>20</v>
      </c>
      <c r="E182" s="322"/>
      <c r="F182" s="267">
        <f t="shared" si="4"/>
        <v>0</v>
      </c>
    </row>
    <row r="183" spans="1:6" ht="30">
      <c r="A183" s="265"/>
      <c r="B183" s="324" t="s">
        <v>854</v>
      </c>
      <c r="C183" s="265" t="s">
        <v>76</v>
      </c>
      <c r="D183" s="264">
        <v>8</v>
      </c>
      <c r="E183" s="322"/>
      <c r="F183" s="267">
        <f t="shared" si="4"/>
        <v>0</v>
      </c>
    </row>
    <row r="184" spans="1:6" ht="30">
      <c r="A184" s="320"/>
      <c r="B184" s="324" t="s">
        <v>853</v>
      </c>
      <c r="C184" s="265" t="s">
        <v>76</v>
      </c>
      <c r="D184" s="264">
        <v>45</v>
      </c>
      <c r="E184" s="322"/>
      <c r="F184" s="267">
        <f t="shared" si="4"/>
        <v>0</v>
      </c>
    </row>
    <row r="185" spans="1:6" ht="15">
      <c r="A185" s="265"/>
      <c r="B185" s="324" t="s">
        <v>852</v>
      </c>
      <c r="C185" s="265" t="s">
        <v>76</v>
      </c>
      <c r="D185" s="264">
        <v>1</v>
      </c>
      <c r="E185" s="322"/>
      <c r="F185" s="267">
        <f t="shared" si="4"/>
        <v>0</v>
      </c>
    </row>
    <row r="186" spans="1:6" ht="15">
      <c r="A186" s="265"/>
      <c r="B186" s="324"/>
      <c r="C186" s="265"/>
      <c r="D186" s="264"/>
      <c r="E186" s="317"/>
      <c r="F186" s="317">
        <f t="shared" si="4"/>
        <v>0</v>
      </c>
    </row>
    <row r="187" spans="1:6" ht="90">
      <c r="A187" s="265">
        <v>2</v>
      </c>
      <c r="B187" s="324" t="s">
        <v>851</v>
      </c>
      <c r="C187" s="265" t="s">
        <v>76</v>
      </c>
      <c r="D187" s="264">
        <v>14</v>
      </c>
      <c r="E187" s="322"/>
      <c r="F187" s="267">
        <f t="shared" si="4"/>
        <v>0</v>
      </c>
    </row>
    <row r="188" spans="1:6" ht="15">
      <c r="A188" s="265"/>
      <c r="B188" s="324"/>
      <c r="C188" s="265"/>
      <c r="D188" s="264"/>
      <c r="E188" s="317"/>
      <c r="F188" s="317"/>
    </row>
    <row r="189" spans="1:6" ht="135">
      <c r="A189" s="265">
        <v>3</v>
      </c>
      <c r="B189" s="266" t="s">
        <v>850</v>
      </c>
      <c r="C189" s="323" t="s">
        <v>848</v>
      </c>
      <c r="D189" s="264">
        <v>510</v>
      </c>
      <c r="E189" s="322"/>
      <c r="F189" s="267">
        <f>D189*E189</f>
        <v>0</v>
      </c>
    </row>
    <row r="190" spans="1:6" ht="15">
      <c r="A190" s="265"/>
      <c r="B190" s="266"/>
      <c r="C190" s="265"/>
      <c r="D190" s="264"/>
      <c r="E190" s="317"/>
      <c r="F190" s="317"/>
    </row>
    <row r="191" spans="1:6" ht="120">
      <c r="A191" s="265">
        <v>4</v>
      </c>
      <c r="B191" s="266" t="s">
        <v>849</v>
      </c>
      <c r="C191" s="323" t="s">
        <v>848</v>
      </c>
      <c r="D191" s="264">
        <v>120</v>
      </c>
      <c r="E191" s="322"/>
      <c r="F191" s="267">
        <f>D191*E191</f>
        <v>0</v>
      </c>
    </row>
    <row r="192" spans="1:6" ht="15">
      <c r="A192" s="265"/>
      <c r="B192" s="266"/>
      <c r="C192" s="323"/>
      <c r="D192" s="264"/>
      <c r="E192" s="317"/>
      <c r="F192" s="317"/>
    </row>
    <row r="193" spans="1:6" ht="45">
      <c r="A193" s="265">
        <v>5</v>
      </c>
      <c r="B193" s="266" t="s">
        <v>847</v>
      </c>
      <c r="C193" s="265"/>
      <c r="D193" s="270"/>
      <c r="E193" s="322"/>
      <c r="F193" s="317"/>
    </row>
    <row r="194" spans="1:6" ht="15">
      <c r="A194" s="265"/>
      <c r="B194" s="266" t="s">
        <v>846</v>
      </c>
      <c r="C194" s="265" t="s">
        <v>514</v>
      </c>
      <c r="D194" s="264">
        <v>150</v>
      </c>
      <c r="E194" s="322"/>
      <c r="F194" s="267">
        <f t="shared" ref="F194:F199" si="5">D194*E194</f>
        <v>0</v>
      </c>
    </row>
    <row r="195" spans="1:6" ht="15">
      <c r="A195" s="265"/>
      <c r="B195" s="266" t="s">
        <v>845</v>
      </c>
      <c r="C195" s="265" t="s">
        <v>514</v>
      </c>
      <c r="D195" s="264">
        <v>150</v>
      </c>
      <c r="E195" s="322"/>
      <c r="F195" s="267">
        <f t="shared" si="5"/>
        <v>0</v>
      </c>
    </row>
    <row r="196" spans="1:6" ht="15">
      <c r="A196" s="265"/>
      <c r="B196" s="266" t="s">
        <v>844</v>
      </c>
      <c r="C196" s="265" t="s">
        <v>514</v>
      </c>
      <c r="D196" s="264">
        <v>150</v>
      </c>
      <c r="E196" s="322"/>
      <c r="F196" s="267">
        <f t="shared" si="5"/>
        <v>0</v>
      </c>
    </row>
    <row r="197" spans="1:6" ht="15">
      <c r="A197" s="265"/>
      <c r="B197" s="266" t="s">
        <v>843</v>
      </c>
      <c r="C197" s="265" t="s">
        <v>514</v>
      </c>
      <c r="D197" s="264">
        <v>50</v>
      </c>
      <c r="E197" s="322"/>
      <c r="F197" s="267">
        <f t="shared" si="5"/>
        <v>0</v>
      </c>
    </row>
    <row r="198" spans="1:6" ht="15">
      <c r="A198" s="265"/>
      <c r="B198" s="266" t="s">
        <v>842</v>
      </c>
      <c r="C198" s="265" t="s">
        <v>514</v>
      </c>
      <c r="D198" s="264">
        <v>50</v>
      </c>
      <c r="E198" s="322"/>
      <c r="F198" s="267">
        <f t="shared" si="5"/>
        <v>0</v>
      </c>
    </row>
    <row r="199" spans="1:6" ht="15">
      <c r="A199" s="265"/>
      <c r="B199" s="266" t="s">
        <v>841</v>
      </c>
      <c r="C199" s="265" t="s">
        <v>514</v>
      </c>
      <c r="D199" s="264">
        <v>110</v>
      </c>
      <c r="E199" s="322"/>
      <c r="F199" s="267">
        <f t="shared" si="5"/>
        <v>0</v>
      </c>
    </row>
    <row r="200" spans="1:6" ht="15">
      <c r="A200" s="296"/>
      <c r="B200" s="266"/>
      <c r="C200" s="277"/>
      <c r="D200" s="301"/>
      <c r="E200" s="317"/>
      <c r="F200" s="317"/>
    </row>
    <row r="201" spans="1:6" ht="60">
      <c r="A201" s="265">
        <v>6</v>
      </c>
      <c r="B201" s="266" t="s">
        <v>840</v>
      </c>
      <c r="C201" s="265"/>
      <c r="D201" s="270"/>
      <c r="E201" s="317"/>
      <c r="F201" s="317"/>
    </row>
    <row r="202" spans="1:6" ht="15">
      <c r="A202" s="265"/>
      <c r="B202" s="266" t="s">
        <v>745</v>
      </c>
      <c r="C202" s="265" t="s">
        <v>514</v>
      </c>
      <c r="D202" s="264">
        <v>300</v>
      </c>
      <c r="E202" s="322"/>
      <c r="F202" s="267">
        <f>D202*E202</f>
        <v>0</v>
      </c>
    </row>
    <row r="203" spans="1:6" ht="15">
      <c r="A203" s="265"/>
      <c r="B203" s="266" t="s">
        <v>839</v>
      </c>
      <c r="C203" s="265" t="s">
        <v>514</v>
      </c>
      <c r="D203" s="264">
        <v>550</v>
      </c>
      <c r="E203" s="322"/>
      <c r="F203" s="267">
        <f>D203*E203</f>
        <v>0</v>
      </c>
    </row>
    <row r="204" spans="1:6" ht="15">
      <c r="A204" s="265"/>
      <c r="B204" s="266" t="s">
        <v>838</v>
      </c>
      <c r="C204" s="265" t="s">
        <v>514</v>
      </c>
      <c r="D204" s="264">
        <v>250</v>
      </c>
      <c r="E204" s="322"/>
      <c r="F204" s="267">
        <f>D204*E204</f>
        <v>0</v>
      </c>
    </row>
    <row r="205" spans="1:6" ht="15">
      <c r="A205" s="320"/>
      <c r="B205" s="266" t="s">
        <v>837</v>
      </c>
      <c r="C205" s="265" t="s">
        <v>514</v>
      </c>
      <c r="D205" s="264">
        <v>200</v>
      </c>
      <c r="E205" s="322"/>
      <c r="F205" s="267">
        <f>D205*E205</f>
        <v>0</v>
      </c>
    </row>
    <row r="206" spans="1:6" ht="15">
      <c r="A206" s="320"/>
      <c r="B206" s="266" t="s">
        <v>836</v>
      </c>
      <c r="C206" s="265" t="s">
        <v>514</v>
      </c>
      <c r="D206" s="264">
        <v>100</v>
      </c>
      <c r="E206" s="322"/>
      <c r="F206" s="267">
        <f>D206*E206</f>
        <v>0</v>
      </c>
    </row>
    <row r="207" spans="1:6" ht="15">
      <c r="A207" s="265"/>
      <c r="B207" s="266"/>
      <c r="C207" s="265"/>
      <c r="D207" s="264"/>
      <c r="E207" s="317"/>
      <c r="F207" s="317"/>
    </row>
    <row r="208" spans="1:6" ht="45">
      <c r="A208" s="265">
        <v>7</v>
      </c>
      <c r="B208" s="266" t="s">
        <v>835</v>
      </c>
      <c r="C208" s="265"/>
      <c r="D208" s="270"/>
      <c r="E208" s="317"/>
      <c r="F208" s="317"/>
    </row>
    <row r="209" spans="1:6" ht="15">
      <c r="A209" s="320"/>
      <c r="B209" s="266" t="s">
        <v>834</v>
      </c>
      <c r="C209" s="265" t="s">
        <v>514</v>
      </c>
      <c r="D209" s="321">
        <v>500</v>
      </c>
      <c r="E209" s="322"/>
      <c r="F209" s="267">
        <f>D209*E209</f>
        <v>0</v>
      </c>
    </row>
    <row r="210" spans="1:6" ht="15">
      <c r="A210" s="320"/>
      <c r="B210" s="266" t="s">
        <v>833</v>
      </c>
      <c r="C210" s="265" t="s">
        <v>514</v>
      </c>
      <c r="D210" s="319">
        <v>850</v>
      </c>
      <c r="E210" s="322"/>
      <c r="F210" s="267">
        <f>D210*E210</f>
        <v>0</v>
      </c>
    </row>
    <row r="211" spans="1:6" ht="15">
      <c r="A211" s="296"/>
      <c r="B211" s="266"/>
      <c r="C211" s="277"/>
      <c r="D211" s="301"/>
      <c r="E211" s="267"/>
      <c r="F211" s="267"/>
    </row>
    <row r="212" spans="1:6" ht="15">
      <c r="A212" s="265">
        <v>8</v>
      </c>
      <c r="B212" s="266" t="s">
        <v>832</v>
      </c>
      <c r="C212" s="265" t="s">
        <v>76</v>
      </c>
      <c r="D212" s="264">
        <v>20</v>
      </c>
      <c r="E212" s="322"/>
      <c r="F212" s="267">
        <f>D212*E212</f>
        <v>0</v>
      </c>
    </row>
    <row r="213" spans="1:6" ht="15">
      <c r="A213" s="296"/>
      <c r="B213" s="266"/>
      <c r="C213" s="277"/>
      <c r="D213" s="301"/>
      <c r="E213" s="317"/>
      <c r="F213" s="317"/>
    </row>
    <row r="214" spans="1:6" ht="15">
      <c r="A214" s="265">
        <v>9</v>
      </c>
      <c r="B214" s="266" t="s">
        <v>831</v>
      </c>
      <c r="C214" s="265" t="s">
        <v>76</v>
      </c>
      <c r="D214" s="264">
        <v>150</v>
      </c>
      <c r="E214" s="318"/>
      <c r="F214" s="267">
        <f>D214*E214</f>
        <v>0</v>
      </c>
    </row>
    <row r="215" spans="1:6" ht="15">
      <c r="A215" s="296"/>
      <c r="B215" s="266"/>
      <c r="C215" s="277"/>
      <c r="D215" s="301"/>
      <c r="E215" s="317"/>
      <c r="F215" s="317"/>
    </row>
    <row r="216" spans="1:6" ht="15">
      <c r="A216" s="265">
        <v>10</v>
      </c>
      <c r="B216" s="266" t="s">
        <v>830</v>
      </c>
      <c r="C216" s="265" t="s">
        <v>76</v>
      </c>
      <c r="D216" s="264">
        <v>9</v>
      </c>
      <c r="E216" s="318"/>
      <c r="F216" s="267">
        <f>D216*E216</f>
        <v>0</v>
      </c>
    </row>
    <row r="217" spans="1:6" ht="15">
      <c r="A217" s="296"/>
      <c r="B217" s="266"/>
      <c r="C217" s="277"/>
      <c r="D217" s="301"/>
      <c r="E217" s="317"/>
      <c r="F217" s="317"/>
    </row>
    <row r="218" spans="1:6" ht="30">
      <c r="A218" s="265">
        <v>11</v>
      </c>
      <c r="B218" s="266" t="s">
        <v>829</v>
      </c>
      <c r="C218" s="265" t="s">
        <v>514</v>
      </c>
      <c r="D218" s="264">
        <v>50</v>
      </c>
      <c r="E218" s="318"/>
      <c r="F218" s="267">
        <f>D218*E218</f>
        <v>0</v>
      </c>
    </row>
    <row r="219" spans="1:6" ht="15">
      <c r="A219" s="265"/>
      <c r="B219" s="266" t="s">
        <v>828</v>
      </c>
      <c r="C219" s="265" t="s">
        <v>514</v>
      </c>
      <c r="D219" s="264">
        <v>8</v>
      </c>
      <c r="E219" s="322"/>
      <c r="F219" s="267">
        <f>D219*E219</f>
        <v>0</v>
      </c>
    </row>
    <row r="220" spans="1:6" ht="15">
      <c r="A220" s="265"/>
      <c r="B220" s="266" t="s">
        <v>827</v>
      </c>
      <c r="C220" s="265" t="s">
        <v>514</v>
      </c>
      <c r="D220" s="264">
        <v>40</v>
      </c>
      <c r="E220" s="322"/>
      <c r="F220" s="267">
        <f>D220*E220</f>
        <v>0</v>
      </c>
    </row>
    <row r="221" spans="1:6" ht="15">
      <c r="A221" s="265"/>
      <c r="B221" s="266" t="s">
        <v>826</v>
      </c>
      <c r="C221" s="265" t="s">
        <v>514</v>
      </c>
      <c r="D221" s="264">
        <v>12</v>
      </c>
      <c r="E221" s="322"/>
      <c r="F221" s="267">
        <f>D221*E221</f>
        <v>0</v>
      </c>
    </row>
    <row r="222" spans="1:6" ht="15">
      <c r="A222" s="265"/>
      <c r="B222" s="266" t="s">
        <v>825</v>
      </c>
      <c r="C222" s="265" t="s">
        <v>514</v>
      </c>
      <c r="D222" s="264">
        <v>22</v>
      </c>
      <c r="E222" s="322"/>
      <c r="F222" s="267">
        <f>D222*E222</f>
        <v>0</v>
      </c>
    </row>
    <row r="223" spans="1:6" ht="15">
      <c r="A223" s="265"/>
      <c r="B223" s="266"/>
      <c r="C223" s="265"/>
      <c r="D223" s="264"/>
      <c r="E223" s="317"/>
      <c r="F223" s="317"/>
    </row>
    <row r="224" spans="1:6" ht="45">
      <c r="A224" s="265">
        <v>12</v>
      </c>
      <c r="B224" s="266" t="s">
        <v>824</v>
      </c>
      <c r="C224" s="265" t="s">
        <v>742</v>
      </c>
      <c r="D224" s="264">
        <v>45</v>
      </c>
      <c r="E224" s="318"/>
      <c r="F224" s="267">
        <f>D224*E224</f>
        <v>0</v>
      </c>
    </row>
    <row r="225" spans="1:6" ht="15">
      <c r="A225" s="296"/>
      <c r="B225" s="266"/>
      <c r="C225" s="277"/>
      <c r="D225" s="277"/>
      <c r="E225" s="317"/>
      <c r="F225" s="317"/>
    </row>
    <row r="226" spans="1:6" ht="45">
      <c r="A226" s="265">
        <v>13</v>
      </c>
      <c r="B226" s="266" t="s">
        <v>823</v>
      </c>
      <c r="C226" s="265" t="s">
        <v>742</v>
      </c>
      <c r="D226" s="264">
        <v>80</v>
      </c>
      <c r="E226" s="318"/>
      <c r="F226" s="267">
        <f>D226*E226</f>
        <v>0</v>
      </c>
    </row>
    <row r="227" spans="1:6" ht="15">
      <c r="A227" s="265"/>
      <c r="B227" s="266"/>
      <c r="C227" s="265"/>
      <c r="D227" s="264"/>
      <c r="E227" s="317"/>
      <c r="F227" s="317">
        <f>D227*E227</f>
        <v>0</v>
      </c>
    </row>
    <row r="228" spans="1:6" ht="30">
      <c r="A228" s="265">
        <v>14</v>
      </c>
      <c r="B228" s="266" t="s">
        <v>822</v>
      </c>
      <c r="C228" s="265" t="s">
        <v>742</v>
      </c>
      <c r="D228" s="264">
        <v>1</v>
      </c>
      <c r="E228" s="322"/>
      <c r="F228" s="267">
        <f>D228*E228</f>
        <v>0</v>
      </c>
    </row>
    <row r="229" spans="1:6" ht="15">
      <c r="A229" s="265"/>
      <c r="B229" s="266"/>
      <c r="C229" s="265"/>
      <c r="D229" s="264"/>
      <c r="E229" s="317"/>
      <c r="F229" s="317"/>
    </row>
    <row r="230" spans="1:6" ht="30">
      <c r="A230" s="265">
        <v>15</v>
      </c>
      <c r="B230" s="266" t="s">
        <v>743</v>
      </c>
      <c r="C230" s="265" t="s">
        <v>742</v>
      </c>
      <c r="D230" s="264">
        <v>1</v>
      </c>
      <c r="E230" s="318"/>
      <c r="F230" s="267">
        <f>D230*E230</f>
        <v>0</v>
      </c>
    </row>
    <row r="231" spans="1:6" ht="15">
      <c r="A231" s="265"/>
      <c r="B231" s="266"/>
      <c r="C231" s="265"/>
      <c r="D231" s="264"/>
      <c r="E231" s="317"/>
      <c r="F231" s="317"/>
    </row>
    <row r="232" spans="1:6" ht="75">
      <c r="A232" s="265">
        <v>16</v>
      </c>
      <c r="B232" s="266" t="s">
        <v>821</v>
      </c>
      <c r="C232" s="265" t="s">
        <v>742</v>
      </c>
      <c r="D232" s="264">
        <v>1</v>
      </c>
      <c r="E232" s="318"/>
      <c r="F232" s="267">
        <f>D232*E232</f>
        <v>0</v>
      </c>
    </row>
    <row r="233" spans="1:6" ht="15">
      <c r="A233" s="296"/>
      <c r="B233" s="268"/>
      <c r="C233" s="277"/>
      <c r="D233" s="301"/>
      <c r="E233" s="317"/>
      <c r="F233" s="317"/>
    </row>
    <row r="234" spans="1:6" ht="15.75" thickBot="1">
      <c r="A234" s="316" t="str">
        <f>A153</f>
        <v>II.</v>
      </c>
      <c r="B234" s="315" t="str">
        <f>B153</f>
        <v>JAKA STRUJA</v>
      </c>
      <c r="C234" s="314"/>
      <c r="D234" s="313"/>
      <c r="E234" s="312"/>
      <c r="F234" s="311">
        <f>SUM(F174:F233)</f>
        <v>0</v>
      </c>
    </row>
    <row r="235" spans="1:6" ht="15.75" thickTop="1">
      <c r="A235" s="296"/>
      <c r="B235" s="268"/>
      <c r="C235" s="277"/>
      <c r="D235" s="301"/>
      <c r="E235" s="310"/>
      <c r="F235" s="310"/>
    </row>
    <row r="236" spans="1:6" ht="15">
      <c r="A236" s="296"/>
      <c r="B236" s="268"/>
      <c r="C236" s="277"/>
      <c r="D236" s="301"/>
      <c r="E236" s="310"/>
      <c r="F236" s="310"/>
    </row>
    <row r="237" spans="1:6">
      <c r="A237" s="307"/>
      <c r="B237" s="308"/>
      <c r="C237" s="307"/>
      <c r="D237" s="306"/>
      <c r="E237" s="351"/>
      <c r="F237" s="350"/>
    </row>
    <row r="238" spans="1:6" ht="40.5">
      <c r="A238" s="328" t="s">
        <v>170</v>
      </c>
      <c r="B238" s="349" t="s">
        <v>912</v>
      </c>
      <c r="C238" s="277"/>
      <c r="D238" s="301"/>
      <c r="E238" s="310"/>
      <c r="F238" s="310"/>
    </row>
    <row r="239" spans="1:6" ht="15">
      <c r="A239" s="296"/>
      <c r="B239" s="268"/>
      <c r="C239" s="277"/>
      <c r="D239" s="301"/>
      <c r="E239" s="310"/>
      <c r="F239" s="310"/>
    </row>
    <row r="240" spans="1:6" ht="15">
      <c r="A240" s="348"/>
      <c r="B240" s="347" t="s">
        <v>911</v>
      </c>
      <c r="C240" s="343"/>
      <c r="D240" s="346"/>
      <c r="E240" s="344"/>
      <c r="F240" s="344"/>
    </row>
    <row r="241" spans="1:6" ht="15">
      <c r="A241" s="345" t="s">
        <v>794</v>
      </c>
      <c r="B241" s="583" t="s">
        <v>910</v>
      </c>
      <c r="C241" s="583"/>
      <c r="D241" s="583"/>
      <c r="E241" s="583"/>
      <c r="F241" s="344"/>
    </row>
    <row r="242" spans="1:6" ht="15">
      <c r="A242" s="345" t="s">
        <v>794</v>
      </c>
      <c r="B242" s="583" t="s">
        <v>909</v>
      </c>
      <c r="C242" s="583"/>
      <c r="D242" s="583"/>
      <c r="E242" s="583"/>
      <c r="F242" s="344"/>
    </row>
    <row r="243" spans="1:6" ht="15">
      <c r="A243" s="345" t="s">
        <v>794</v>
      </c>
      <c r="B243" s="583" t="s">
        <v>908</v>
      </c>
      <c r="C243" s="583"/>
      <c r="D243" s="583"/>
      <c r="E243" s="583"/>
      <c r="F243" s="344"/>
    </row>
    <row r="244" spans="1:6" ht="15">
      <c r="A244" s="299"/>
      <c r="B244" s="266"/>
      <c r="C244" s="266"/>
      <c r="D244" s="266"/>
      <c r="E244" s="266"/>
      <c r="F244" s="310"/>
    </row>
    <row r="245" spans="1:6" ht="15">
      <c r="A245" s="299"/>
      <c r="B245" s="266"/>
      <c r="C245" s="266"/>
      <c r="D245" s="266"/>
      <c r="E245" s="266"/>
      <c r="F245" s="310"/>
    </row>
    <row r="246" spans="1:6">
      <c r="A246" s="580" t="s">
        <v>791</v>
      </c>
      <c r="B246" s="581" t="s">
        <v>790</v>
      </c>
      <c r="C246" s="581" t="s">
        <v>789</v>
      </c>
      <c r="D246" s="580" t="s">
        <v>20</v>
      </c>
      <c r="E246" s="580"/>
      <c r="F246" s="580"/>
    </row>
    <row r="247" spans="1:6">
      <c r="A247" s="580"/>
      <c r="B247" s="581"/>
      <c r="C247" s="581"/>
      <c r="D247" s="580"/>
      <c r="E247" s="327" t="s">
        <v>787</v>
      </c>
      <c r="F247" s="327" t="s">
        <v>786</v>
      </c>
    </row>
    <row r="248" spans="1:6" ht="15">
      <c r="A248" s="296"/>
      <c r="B248" s="268"/>
      <c r="C248" s="277"/>
      <c r="D248" s="295"/>
      <c r="E248" s="326"/>
      <c r="F248" s="326"/>
    </row>
    <row r="249" spans="1:6" ht="30">
      <c r="A249" s="265">
        <v>1</v>
      </c>
      <c r="B249" s="266" t="s">
        <v>907</v>
      </c>
      <c r="C249" s="265" t="s">
        <v>76</v>
      </c>
      <c r="D249" s="264">
        <v>1</v>
      </c>
      <c r="E249" s="322"/>
      <c r="F249" s="267">
        <f>E249*D249</f>
        <v>0</v>
      </c>
    </row>
    <row r="250" spans="1:6" ht="15">
      <c r="A250" s="265"/>
      <c r="B250" s="266"/>
      <c r="C250" s="265"/>
      <c r="D250" s="264"/>
      <c r="E250" s="317"/>
      <c r="F250" s="317"/>
    </row>
    <row r="251" spans="1:6" ht="225">
      <c r="A251" s="265">
        <v>2</v>
      </c>
      <c r="B251" s="266" t="s">
        <v>906</v>
      </c>
      <c r="C251" s="265"/>
      <c r="D251" s="264"/>
      <c r="E251" s="317"/>
      <c r="F251" s="317"/>
    </row>
    <row r="252" spans="1:6" ht="30">
      <c r="A252" s="341"/>
      <c r="B252" s="266" t="s">
        <v>905</v>
      </c>
      <c r="C252" s="341"/>
      <c r="D252" s="340"/>
      <c r="E252" s="342"/>
      <c r="F252" s="342">
        <f>E252*D252</f>
        <v>0</v>
      </c>
    </row>
    <row r="253" spans="1:6" ht="45">
      <c r="A253" s="341"/>
      <c r="B253" s="266" t="s">
        <v>904</v>
      </c>
      <c r="C253" s="341"/>
      <c r="D253" s="340"/>
      <c r="E253" s="342"/>
      <c r="F253" s="342">
        <f>E253*D253</f>
        <v>0</v>
      </c>
    </row>
    <row r="254" spans="1:6" ht="75">
      <c r="A254" s="341"/>
      <c r="B254" s="266" t="s">
        <v>903</v>
      </c>
      <c r="C254" s="341"/>
      <c r="D254" s="340"/>
      <c r="E254" s="342"/>
      <c r="F254" s="342">
        <f>E254*D254</f>
        <v>0</v>
      </c>
    </row>
    <row r="255" spans="1:6" ht="75">
      <c r="A255" s="341"/>
      <c r="B255" s="266" t="s">
        <v>902</v>
      </c>
      <c r="C255" s="341"/>
      <c r="D255" s="340"/>
      <c r="E255" s="342"/>
      <c r="F255" s="342"/>
    </row>
    <row r="256" spans="1:6" ht="75">
      <c r="A256" s="341"/>
      <c r="B256" s="266" t="s">
        <v>901</v>
      </c>
      <c r="C256" s="341"/>
      <c r="D256" s="340"/>
      <c r="E256" s="342"/>
      <c r="F256" s="342"/>
    </row>
    <row r="257" spans="1:6" ht="135">
      <c r="A257" s="341"/>
      <c r="B257" s="266" t="s">
        <v>900</v>
      </c>
      <c r="C257" s="341"/>
      <c r="D257" s="340"/>
      <c r="E257" s="342"/>
      <c r="F257" s="342">
        <f>E257*D257</f>
        <v>0</v>
      </c>
    </row>
    <row r="258" spans="1:6" ht="30">
      <c r="A258" s="341"/>
      <c r="B258" s="266" t="s">
        <v>899</v>
      </c>
      <c r="C258" s="341"/>
      <c r="D258" s="340"/>
      <c r="E258" s="342"/>
      <c r="F258" s="342">
        <f>E258*D258</f>
        <v>0</v>
      </c>
    </row>
    <row r="259" spans="1:6" ht="30">
      <c r="A259" s="341"/>
      <c r="B259" s="266" t="s">
        <v>898</v>
      </c>
      <c r="C259" s="341"/>
      <c r="D259" s="340"/>
      <c r="E259" s="342"/>
      <c r="F259" s="342">
        <f>E259*D259</f>
        <v>0</v>
      </c>
    </row>
    <row r="260" spans="1:6" ht="30">
      <c r="A260" s="341"/>
      <c r="B260" s="266" t="s">
        <v>897</v>
      </c>
      <c r="C260" s="341"/>
      <c r="D260" s="340"/>
      <c r="E260" s="342"/>
      <c r="F260" s="342">
        <f>E260*D260</f>
        <v>0</v>
      </c>
    </row>
    <row r="261" spans="1:6" ht="15">
      <c r="A261" s="341"/>
      <c r="B261" s="266" t="s">
        <v>896</v>
      </c>
      <c r="C261" s="265" t="s">
        <v>742</v>
      </c>
      <c r="D261" s="264">
        <v>1</v>
      </c>
      <c r="E261" s="322"/>
      <c r="F261" s="267">
        <f>E261*D261</f>
        <v>0</v>
      </c>
    </row>
    <row r="262" spans="1:6" ht="15">
      <c r="A262" s="265"/>
      <c r="B262" s="266"/>
      <c r="C262" s="265"/>
      <c r="D262" s="264"/>
      <c r="E262" s="317"/>
      <c r="F262" s="317"/>
    </row>
    <row r="263" spans="1:6" ht="15">
      <c r="A263" s="265"/>
      <c r="B263" s="266"/>
      <c r="C263" s="341"/>
      <c r="D263" s="340"/>
      <c r="E263" s="317"/>
      <c r="F263" s="317"/>
    </row>
    <row r="264" spans="1:6" ht="60">
      <c r="A264" s="265">
        <v>2</v>
      </c>
      <c r="B264" s="266" t="s">
        <v>895</v>
      </c>
      <c r="C264" s="265"/>
      <c r="D264" s="270"/>
      <c r="E264" s="317"/>
      <c r="F264" s="317"/>
    </row>
    <row r="265" spans="1:6" ht="15">
      <c r="A265" s="265"/>
      <c r="B265" s="266" t="s">
        <v>894</v>
      </c>
      <c r="C265" s="265" t="s">
        <v>514</v>
      </c>
      <c r="D265" s="264">
        <v>70</v>
      </c>
      <c r="E265" s="322"/>
      <c r="F265" s="267">
        <f>E265*D265</f>
        <v>0</v>
      </c>
    </row>
    <row r="266" spans="1:6" ht="15">
      <c r="A266" s="265"/>
      <c r="B266" s="266" t="s">
        <v>838</v>
      </c>
      <c r="C266" s="265" t="s">
        <v>514</v>
      </c>
      <c r="D266" s="264">
        <v>580</v>
      </c>
      <c r="E266" s="322"/>
      <c r="F266" s="267">
        <f>E266*D266</f>
        <v>0</v>
      </c>
    </row>
    <row r="267" spans="1:6" ht="15">
      <c r="A267" s="265"/>
      <c r="B267" s="266"/>
      <c r="C267" s="265"/>
      <c r="D267" s="264"/>
      <c r="E267" s="317"/>
      <c r="F267" s="317"/>
    </row>
    <row r="268" spans="1:6" ht="45">
      <c r="A268" s="265">
        <v>3</v>
      </c>
      <c r="B268" s="266" t="s">
        <v>893</v>
      </c>
      <c r="C268" s="265"/>
      <c r="D268" s="270"/>
      <c r="E268" s="317"/>
      <c r="F268" s="317"/>
    </row>
    <row r="269" spans="1:6" ht="15">
      <c r="A269" s="265"/>
      <c r="B269" s="266" t="s">
        <v>892</v>
      </c>
      <c r="C269" s="265" t="s">
        <v>514</v>
      </c>
      <c r="D269" s="264">
        <v>960</v>
      </c>
      <c r="E269" s="322"/>
      <c r="F269" s="267">
        <f>E269*D269</f>
        <v>0</v>
      </c>
    </row>
    <row r="270" spans="1:6" ht="15">
      <c r="A270" s="265"/>
      <c r="B270" s="266" t="s">
        <v>891</v>
      </c>
      <c r="C270" s="265" t="s">
        <v>514</v>
      </c>
      <c r="D270" s="264">
        <v>550</v>
      </c>
      <c r="E270" s="322"/>
      <c r="F270" s="267">
        <f>E270*D270</f>
        <v>0</v>
      </c>
    </row>
    <row r="271" spans="1:6" ht="15">
      <c r="A271" s="265"/>
      <c r="B271" s="266"/>
      <c r="C271" s="265"/>
      <c r="D271" s="264"/>
      <c r="E271" s="317"/>
      <c r="F271" s="317"/>
    </row>
    <row r="272" spans="1:6" ht="45">
      <c r="A272" s="265">
        <v>4</v>
      </c>
      <c r="B272" s="266" t="s">
        <v>890</v>
      </c>
      <c r="C272" s="265" t="s">
        <v>742</v>
      </c>
      <c r="D272" s="264">
        <v>1</v>
      </c>
      <c r="E272" s="322"/>
      <c r="F272" s="267">
        <f>E272*D272</f>
        <v>0</v>
      </c>
    </row>
    <row r="273" spans="1:6" ht="15">
      <c r="A273" s="265"/>
      <c r="B273" s="266"/>
      <c r="C273" s="265"/>
      <c r="D273" s="264"/>
      <c r="E273" s="317"/>
      <c r="F273" s="317"/>
    </row>
    <row r="274" spans="1:6" ht="30">
      <c r="A274" s="265">
        <v>5</v>
      </c>
      <c r="B274" s="266" t="s">
        <v>889</v>
      </c>
      <c r="C274" s="265"/>
      <c r="D274" s="264"/>
      <c r="E274" s="317"/>
      <c r="F274" s="317"/>
    </row>
    <row r="275" spans="1:6" ht="15">
      <c r="A275" s="265"/>
      <c r="B275" s="266" t="s">
        <v>888</v>
      </c>
      <c r="C275" s="265" t="s">
        <v>514</v>
      </c>
      <c r="D275" s="264">
        <v>800</v>
      </c>
      <c r="E275" s="318"/>
      <c r="F275" s="267">
        <f>E275*D275</f>
        <v>0</v>
      </c>
    </row>
    <row r="276" spans="1:6" ht="15">
      <c r="A276" s="265"/>
      <c r="B276" s="266"/>
      <c r="C276" s="265"/>
      <c r="D276" s="264"/>
      <c r="E276" s="317"/>
      <c r="F276" s="317"/>
    </row>
    <row r="277" spans="1:6" ht="45">
      <c r="A277" s="265">
        <v>6</v>
      </c>
      <c r="B277" s="266" t="s">
        <v>887</v>
      </c>
      <c r="C277" s="265"/>
      <c r="D277" s="270"/>
      <c r="E277" s="317"/>
      <c r="F277" s="317"/>
    </row>
    <row r="278" spans="1:6" ht="15">
      <c r="A278" s="265"/>
      <c r="B278" s="266" t="s">
        <v>886</v>
      </c>
      <c r="C278" s="265" t="s">
        <v>514</v>
      </c>
      <c r="D278" s="264">
        <v>150</v>
      </c>
      <c r="E278" s="322"/>
      <c r="F278" s="267">
        <f t="shared" ref="F278:F290" si="6">E278*D278</f>
        <v>0</v>
      </c>
    </row>
    <row r="279" spans="1:6" ht="15">
      <c r="A279" s="265"/>
      <c r="B279" s="266" t="s">
        <v>885</v>
      </c>
      <c r="C279" s="265" t="s">
        <v>514</v>
      </c>
      <c r="D279" s="264">
        <v>150</v>
      </c>
      <c r="E279" s="322"/>
      <c r="F279" s="267">
        <f t="shared" si="6"/>
        <v>0</v>
      </c>
    </row>
    <row r="280" spans="1:6" ht="15">
      <c r="A280" s="265"/>
      <c r="B280" s="266" t="s">
        <v>884</v>
      </c>
      <c r="C280" s="265" t="s">
        <v>514</v>
      </c>
      <c r="D280" s="264">
        <v>150</v>
      </c>
      <c r="E280" s="322"/>
      <c r="F280" s="267">
        <f t="shared" si="6"/>
        <v>0</v>
      </c>
    </row>
    <row r="281" spans="1:6" ht="15">
      <c r="A281" s="265"/>
      <c r="B281" s="266" t="s">
        <v>883</v>
      </c>
      <c r="C281" s="265" t="s">
        <v>514</v>
      </c>
      <c r="D281" s="264">
        <v>150</v>
      </c>
      <c r="E281" s="322"/>
      <c r="F281" s="267">
        <f t="shared" si="6"/>
        <v>0</v>
      </c>
    </row>
    <row r="282" spans="1:6" ht="15">
      <c r="A282" s="265"/>
      <c r="B282" s="266" t="s">
        <v>882</v>
      </c>
      <c r="C282" s="265" t="s">
        <v>514</v>
      </c>
      <c r="D282" s="264">
        <v>150</v>
      </c>
      <c r="E282" s="322"/>
      <c r="F282" s="267">
        <f t="shared" si="6"/>
        <v>0</v>
      </c>
    </row>
    <row r="283" spans="1:6" ht="15">
      <c r="A283" s="265"/>
      <c r="B283" s="266" t="s">
        <v>881</v>
      </c>
      <c r="C283" s="265" t="s">
        <v>514</v>
      </c>
      <c r="D283" s="264">
        <v>150</v>
      </c>
      <c r="E283" s="322"/>
      <c r="F283" s="267">
        <f t="shared" si="6"/>
        <v>0</v>
      </c>
    </row>
    <row r="284" spans="1:6" ht="15">
      <c r="A284" s="265"/>
      <c r="B284" s="266" t="s">
        <v>880</v>
      </c>
      <c r="C284" s="265" t="s">
        <v>514</v>
      </c>
      <c r="D284" s="264">
        <v>150</v>
      </c>
      <c r="E284" s="322"/>
      <c r="F284" s="267">
        <f t="shared" si="6"/>
        <v>0</v>
      </c>
    </row>
    <row r="285" spans="1:6" ht="15">
      <c r="A285" s="265"/>
      <c r="B285" s="266" t="s">
        <v>879</v>
      </c>
      <c r="C285" s="265" t="s">
        <v>514</v>
      </c>
      <c r="D285" s="264">
        <v>150</v>
      </c>
      <c r="E285" s="322"/>
      <c r="F285" s="267">
        <f t="shared" si="6"/>
        <v>0</v>
      </c>
    </row>
    <row r="286" spans="1:6" ht="15">
      <c r="A286" s="265"/>
      <c r="B286" s="266" t="s">
        <v>878</v>
      </c>
      <c r="C286" s="265" t="s">
        <v>514</v>
      </c>
      <c r="D286" s="264">
        <v>150</v>
      </c>
      <c r="E286" s="322"/>
      <c r="F286" s="267">
        <f t="shared" si="6"/>
        <v>0</v>
      </c>
    </row>
    <row r="287" spans="1:6" ht="15">
      <c r="A287" s="265"/>
      <c r="B287" s="266" t="s">
        <v>877</v>
      </c>
      <c r="C287" s="265" t="s">
        <v>514</v>
      </c>
      <c r="D287" s="264">
        <v>150</v>
      </c>
      <c r="E287" s="322"/>
      <c r="F287" s="267">
        <f t="shared" si="6"/>
        <v>0</v>
      </c>
    </row>
    <row r="288" spans="1:6" ht="15">
      <c r="A288" s="265"/>
      <c r="B288" s="266" t="s">
        <v>876</v>
      </c>
      <c r="C288" s="265" t="s">
        <v>514</v>
      </c>
      <c r="D288" s="264">
        <v>150</v>
      </c>
      <c r="E288" s="322"/>
      <c r="F288" s="267">
        <f t="shared" si="6"/>
        <v>0</v>
      </c>
    </row>
    <row r="289" spans="1:6" ht="15">
      <c r="A289" s="265"/>
      <c r="B289" s="266" t="s">
        <v>875</v>
      </c>
      <c r="C289" s="265" t="s">
        <v>514</v>
      </c>
      <c r="D289" s="264">
        <v>150</v>
      </c>
      <c r="E289" s="322"/>
      <c r="F289" s="267">
        <f t="shared" si="6"/>
        <v>0</v>
      </c>
    </row>
    <row r="290" spans="1:6" ht="15">
      <c r="A290" s="265"/>
      <c r="B290" s="266" t="s">
        <v>874</v>
      </c>
      <c r="C290" s="265" t="s">
        <v>514</v>
      </c>
      <c r="D290" s="264">
        <v>500</v>
      </c>
      <c r="E290" s="322"/>
      <c r="F290" s="267">
        <f t="shared" si="6"/>
        <v>0</v>
      </c>
    </row>
    <row r="291" spans="1:6" ht="15">
      <c r="A291" s="296"/>
      <c r="B291" s="266"/>
      <c r="C291" s="277"/>
      <c r="D291" s="301"/>
      <c r="E291" s="317"/>
      <c r="F291" s="317"/>
    </row>
    <row r="292" spans="1:6" ht="30">
      <c r="A292" s="265">
        <v>7</v>
      </c>
      <c r="B292" s="266" t="s">
        <v>873</v>
      </c>
      <c r="C292" s="265" t="s">
        <v>514</v>
      </c>
      <c r="D292" s="264">
        <v>15</v>
      </c>
      <c r="E292" s="318"/>
      <c r="F292" s="267">
        <f>E292*D292</f>
        <v>0</v>
      </c>
    </row>
    <row r="293" spans="1:6" ht="15">
      <c r="A293" s="339"/>
      <c r="B293" s="338"/>
      <c r="C293" s="338"/>
      <c r="D293" s="337"/>
      <c r="E293" s="336"/>
      <c r="F293" s="336"/>
    </row>
    <row r="294" spans="1:6" ht="15">
      <c r="A294" s="578" t="s">
        <v>872</v>
      </c>
      <c r="B294" s="579"/>
      <c r="C294" s="579"/>
      <c r="D294" s="579"/>
      <c r="E294" s="579"/>
      <c r="F294" s="317"/>
    </row>
    <row r="295" spans="1:6" ht="15">
      <c r="A295" s="335"/>
      <c r="B295" s="334"/>
      <c r="C295" s="334"/>
      <c r="D295" s="334"/>
      <c r="E295" s="334"/>
      <c r="F295" s="317"/>
    </row>
    <row r="296" spans="1:6" ht="90">
      <c r="A296" s="265">
        <v>8</v>
      </c>
      <c r="B296" s="266" t="s">
        <v>737</v>
      </c>
      <c r="C296" s="265" t="s">
        <v>76</v>
      </c>
      <c r="D296" s="264">
        <v>1</v>
      </c>
      <c r="E296" s="318"/>
      <c r="F296" s="267">
        <f>E296*D296</f>
        <v>0</v>
      </c>
    </row>
    <row r="297" spans="1:6" ht="15">
      <c r="A297" s="265"/>
      <c r="B297" s="268"/>
      <c r="C297" s="265"/>
      <c r="D297" s="264"/>
      <c r="E297" s="317"/>
      <c r="F297" s="317"/>
    </row>
    <row r="298" spans="1:6" ht="15.75" thickBot="1">
      <c r="A298" s="316" t="str">
        <f>A238</f>
        <v>III.</v>
      </c>
      <c r="B298" s="315" t="str">
        <f>B238</f>
        <v>TK INSTALACIJA I SLABA STRUJA</v>
      </c>
      <c r="C298" s="314"/>
      <c r="D298" s="313"/>
      <c r="E298" s="312"/>
      <c r="F298" s="352">
        <f>SUM(F249:F297)</f>
        <v>0</v>
      </c>
    </row>
    <row r="299" spans="1:6" ht="15.75" thickTop="1">
      <c r="A299" s="296"/>
      <c r="B299" s="268"/>
      <c r="C299" s="277"/>
      <c r="D299" s="301"/>
      <c r="E299" s="310"/>
      <c r="F299" s="310"/>
    </row>
    <row r="300" spans="1:6">
      <c r="E300" s="309"/>
      <c r="F300" s="309"/>
    </row>
    <row r="301" spans="1:6" ht="15">
      <c r="A301" s="370"/>
      <c r="B301" s="371"/>
      <c r="C301" s="370"/>
      <c r="D301" s="369"/>
      <c r="E301" s="368"/>
      <c r="F301" s="367"/>
    </row>
    <row r="302" spans="1:6" ht="20.25">
      <c r="A302" s="366" t="s">
        <v>186</v>
      </c>
      <c r="B302" s="584" t="s">
        <v>954</v>
      </c>
      <c r="C302" s="577"/>
      <c r="D302" s="577"/>
      <c r="E302" s="577"/>
      <c r="F302" s="310"/>
    </row>
    <row r="303" spans="1:6">
      <c r="A303" s="580" t="s">
        <v>791</v>
      </c>
      <c r="B303" s="581" t="s">
        <v>790</v>
      </c>
      <c r="C303" s="581" t="s">
        <v>789</v>
      </c>
      <c r="D303" s="580" t="s">
        <v>20</v>
      </c>
      <c r="E303" s="580"/>
      <c r="F303" s="580"/>
    </row>
    <row r="304" spans="1:6">
      <c r="A304" s="580"/>
      <c r="B304" s="581"/>
      <c r="C304" s="581"/>
      <c r="D304" s="580"/>
      <c r="E304" s="327" t="s">
        <v>787</v>
      </c>
      <c r="F304" s="327" t="s">
        <v>786</v>
      </c>
    </row>
    <row r="305" spans="1:6">
      <c r="A305" s="364"/>
      <c r="B305" s="365"/>
      <c r="C305" s="365"/>
      <c r="D305" s="364"/>
      <c r="E305" s="364"/>
      <c r="F305" s="364"/>
    </row>
    <row r="306" spans="1:6" ht="15">
      <c r="A306" s="296"/>
      <c r="B306" s="268"/>
      <c r="C306" s="277"/>
      <c r="D306" s="295"/>
      <c r="E306" s="326"/>
      <c r="F306" s="326"/>
    </row>
    <row r="307" spans="1:6" ht="90">
      <c r="A307" s="356" t="s">
        <v>953</v>
      </c>
      <c r="B307" s="266" t="s">
        <v>952</v>
      </c>
      <c r="C307" s="355" t="s">
        <v>76</v>
      </c>
      <c r="D307" s="362">
        <v>139</v>
      </c>
      <c r="E307" s="318"/>
      <c r="F307" s="267">
        <f>E307*D307</f>
        <v>0</v>
      </c>
    </row>
    <row r="308" spans="1:6">
      <c r="A308" s="361"/>
      <c r="B308" s="360"/>
      <c r="C308" s="359"/>
      <c r="D308" s="359"/>
      <c r="E308" s="358"/>
      <c r="F308" s="357"/>
    </row>
    <row r="309" spans="1:6" ht="15">
      <c r="A309" s="356" t="s">
        <v>951</v>
      </c>
      <c r="B309" s="323" t="s">
        <v>950</v>
      </c>
      <c r="C309" s="265" t="s">
        <v>76</v>
      </c>
      <c r="D309" s="264">
        <f>D307</f>
        <v>139</v>
      </c>
      <c r="E309" s="318"/>
      <c r="F309" s="267">
        <f>E309*D309</f>
        <v>0</v>
      </c>
    </row>
    <row r="310" spans="1:6">
      <c r="A310" s="356"/>
      <c r="B310" s="360"/>
      <c r="C310" s="363"/>
      <c r="D310" s="363"/>
      <c r="E310" s="358"/>
      <c r="F310" s="358"/>
    </row>
    <row r="311" spans="1:6" ht="90">
      <c r="A311" s="356" t="s">
        <v>949</v>
      </c>
      <c r="B311" s="266" t="s">
        <v>948</v>
      </c>
      <c r="C311" s="355" t="s">
        <v>76</v>
      </c>
      <c r="D311" s="362">
        <v>20</v>
      </c>
      <c r="E311" s="318"/>
      <c r="F311" s="267">
        <f>E311*D311</f>
        <v>0</v>
      </c>
    </row>
    <row r="312" spans="1:6">
      <c r="A312" s="361"/>
      <c r="B312" s="360"/>
      <c r="C312" s="359"/>
      <c r="D312" s="359"/>
      <c r="E312" s="358"/>
      <c r="F312" s="357"/>
    </row>
    <row r="313" spans="1:6" ht="15">
      <c r="A313" s="356" t="s">
        <v>947</v>
      </c>
      <c r="B313" s="323" t="s">
        <v>946</v>
      </c>
      <c r="C313" s="265" t="s">
        <v>76</v>
      </c>
      <c r="D313" s="264">
        <f>D311</f>
        <v>20</v>
      </c>
      <c r="E313" s="318"/>
      <c r="F313" s="267">
        <f>E313*D313</f>
        <v>0</v>
      </c>
    </row>
    <row r="314" spans="1:6">
      <c r="A314" s="356"/>
      <c r="B314" s="360"/>
      <c r="C314" s="363"/>
      <c r="D314" s="363"/>
      <c r="E314" s="358"/>
      <c r="F314" s="358"/>
    </row>
    <row r="315" spans="1:6" ht="90">
      <c r="A315" s="356" t="s">
        <v>945</v>
      </c>
      <c r="B315" s="266" t="s">
        <v>944</v>
      </c>
      <c r="C315" s="355" t="s">
        <v>76</v>
      </c>
      <c r="D315" s="362">
        <v>28</v>
      </c>
      <c r="E315" s="318"/>
      <c r="F315" s="267">
        <f>E315*D315</f>
        <v>0</v>
      </c>
    </row>
    <row r="316" spans="1:6">
      <c r="A316" s="361"/>
      <c r="B316" s="360"/>
      <c r="C316" s="359"/>
      <c r="D316" s="359"/>
      <c r="E316" s="358"/>
      <c r="F316" s="357"/>
    </row>
    <row r="317" spans="1:6" ht="15">
      <c r="A317" s="356" t="s">
        <v>943</v>
      </c>
      <c r="B317" s="323" t="s">
        <v>939</v>
      </c>
      <c r="C317" s="265" t="s">
        <v>76</v>
      </c>
      <c r="D317" s="264">
        <f>D315</f>
        <v>28</v>
      </c>
      <c r="E317" s="318"/>
      <c r="F317" s="267">
        <f>E317*D317</f>
        <v>0</v>
      </c>
    </row>
    <row r="318" spans="1:6">
      <c r="A318" s="356"/>
      <c r="B318" s="360"/>
      <c r="C318" s="363"/>
      <c r="D318" s="363"/>
      <c r="E318" s="358"/>
      <c r="F318" s="358"/>
    </row>
    <row r="319" spans="1:6" ht="75">
      <c r="A319" s="356" t="s">
        <v>942</v>
      </c>
      <c r="B319" s="266" t="s">
        <v>941</v>
      </c>
      <c r="C319" s="355" t="s">
        <v>76</v>
      </c>
      <c r="D319" s="362">
        <v>6</v>
      </c>
      <c r="E319" s="318"/>
      <c r="F319" s="267">
        <f>E319*D319</f>
        <v>0</v>
      </c>
    </row>
    <row r="320" spans="1:6">
      <c r="A320" s="361"/>
      <c r="B320" s="360"/>
      <c r="C320" s="359"/>
      <c r="D320" s="359"/>
      <c r="E320" s="358"/>
      <c r="F320" s="357"/>
    </row>
    <row r="321" spans="1:6" ht="15">
      <c r="A321" s="356" t="s">
        <v>940</v>
      </c>
      <c r="B321" s="323" t="s">
        <v>939</v>
      </c>
      <c r="C321" s="265" t="s">
        <v>76</v>
      </c>
      <c r="D321" s="264">
        <f>D319</f>
        <v>6</v>
      </c>
      <c r="E321" s="318"/>
      <c r="F321" s="267">
        <f>E321*D321</f>
        <v>0</v>
      </c>
    </row>
    <row r="322" spans="1:6" ht="15">
      <c r="A322" s="355"/>
      <c r="B322" s="268"/>
      <c r="C322" s="265"/>
      <c r="D322" s="264"/>
      <c r="E322" s="317"/>
      <c r="F322" s="354">
        <f>D322*E322</f>
        <v>0</v>
      </c>
    </row>
    <row r="323" spans="1:6" ht="105">
      <c r="A323" s="356" t="s">
        <v>938</v>
      </c>
      <c r="B323" s="266" t="s">
        <v>937</v>
      </c>
      <c r="C323" s="355" t="s">
        <v>76</v>
      </c>
      <c r="D323" s="362">
        <v>60</v>
      </c>
      <c r="E323" s="318"/>
      <c r="F323" s="267">
        <f>E323*D323</f>
        <v>0</v>
      </c>
    </row>
    <row r="324" spans="1:6">
      <c r="A324" s="361"/>
      <c r="B324" s="360"/>
      <c r="C324" s="359"/>
      <c r="D324" s="359"/>
      <c r="E324" s="358"/>
      <c r="F324" s="357"/>
    </row>
    <row r="325" spans="1:6" ht="15">
      <c r="A325" s="356" t="s">
        <v>936</v>
      </c>
      <c r="B325" s="323" t="s">
        <v>935</v>
      </c>
      <c r="C325" s="265" t="s">
        <v>76</v>
      </c>
      <c r="D325" s="264">
        <f>D323</f>
        <v>60</v>
      </c>
      <c r="E325" s="318"/>
      <c r="F325" s="267">
        <f>E325*D325</f>
        <v>0</v>
      </c>
    </row>
    <row r="326" spans="1:6" ht="15">
      <c r="A326" s="355"/>
      <c r="B326" s="268"/>
      <c r="C326" s="265"/>
      <c r="D326" s="264"/>
      <c r="E326" s="317"/>
      <c r="F326" s="354">
        <f>D326*E326</f>
        <v>0</v>
      </c>
    </row>
    <row r="327" spans="1:6" ht="45">
      <c r="A327" s="356" t="s">
        <v>934</v>
      </c>
      <c r="B327" s="266" t="s">
        <v>933</v>
      </c>
      <c r="C327" s="355" t="s">
        <v>514</v>
      </c>
      <c r="D327" s="362">
        <v>120</v>
      </c>
      <c r="E327" s="318"/>
      <c r="F327" s="267">
        <f>E327*D327</f>
        <v>0</v>
      </c>
    </row>
    <row r="328" spans="1:6">
      <c r="A328" s="361"/>
      <c r="B328" s="360"/>
      <c r="C328" s="359"/>
      <c r="D328" s="359"/>
      <c r="E328" s="358"/>
      <c r="F328" s="357"/>
    </row>
    <row r="329" spans="1:6" ht="15">
      <c r="A329" s="356" t="s">
        <v>932</v>
      </c>
      <c r="B329" s="323" t="s">
        <v>931</v>
      </c>
      <c r="C329" s="265" t="s">
        <v>76</v>
      </c>
      <c r="D329" s="264">
        <v>18</v>
      </c>
      <c r="E329" s="318"/>
      <c r="F329" s="267">
        <f>E329*D329</f>
        <v>0</v>
      </c>
    </row>
    <row r="330" spans="1:6" ht="15">
      <c r="A330" s="355"/>
      <c r="B330" s="268"/>
      <c r="C330" s="265"/>
      <c r="D330" s="264"/>
      <c r="E330" s="317"/>
      <c r="F330" s="354">
        <f>D330*E330</f>
        <v>0</v>
      </c>
    </row>
    <row r="331" spans="1:6" ht="60">
      <c r="A331" s="356" t="s">
        <v>930</v>
      </c>
      <c r="B331" s="266" t="s">
        <v>929</v>
      </c>
      <c r="C331" s="355" t="s">
        <v>76</v>
      </c>
      <c r="D331" s="362">
        <v>6</v>
      </c>
      <c r="E331" s="318"/>
      <c r="F331" s="267">
        <f>E331*D331</f>
        <v>0</v>
      </c>
    </row>
    <row r="332" spans="1:6">
      <c r="A332" s="361"/>
      <c r="B332" s="360"/>
      <c r="C332" s="359"/>
      <c r="D332" s="359"/>
      <c r="E332" s="358"/>
      <c r="F332" s="357"/>
    </row>
    <row r="333" spans="1:6" ht="30">
      <c r="A333" s="356" t="s">
        <v>928</v>
      </c>
      <c r="B333" s="323" t="s">
        <v>927</v>
      </c>
      <c r="C333" s="265" t="s">
        <v>76</v>
      </c>
      <c r="D333" s="264">
        <f>D331</f>
        <v>6</v>
      </c>
      <c r="E333" s="318"/>
      <c r="F333" s="267">
        <f>E333*D333</f>
        <v>0</v>
      </c>
    </row>
    <row r="334" spans="1:6" ht="15">
      <c r="A334" s="355"/>
      <c r="B334" s="268"/>
      <c r="C334" s="265"/>
      <c r="D334" s="264"/>
      <c r="E334" s="317"/>
      <c r="F334" s="354">
        <f>D334*E334</f>
        <v>0</v>
      </c>
    </row>
    <row r="335" spans="1:6" ht="30">
      <c r="A335" s="356" t="s">
        <v>926</v>
      </c>
      <c r="B335" s="266" t="s">
        <v>925</v>
      </c>
      <c r="C335" s="355" t="s">
        <v>76</v>
      </c>
      <c r="D335" s="362">
        <v>18</v>
      </c>
      <c r="E335" s="318"/>
      <c r="F335" s="267">
        <f>E335*D335</f>
        <v>0</v>
      </c>
    </row>
    <row r="336" spans="1:6">
      <c r="A336" s="361"/>
      <c r="B336" s="360"/>
      <c r="C336" s="359"/>
      <c r="D336" s="359"/>
      <c r="E336" s="358"/>
      <c r="F336" s="357"/>
    </row>
    <row r="337" spans="1:6" ht="15">
      <c r="A337" s="356" t="s">
        <v>924</v>
      </c>
      <c r="B337" s="323" t="s">
        <v>920</v>
      </c>
      <c r="C337" s="265" t="s">
        <v>76</v>
      </c>
      <c r="D337" s="264">
        <f>D335</f>
        <v>18</v>
      </c>
      <c r="E337" s="318"/>
      <c r="F337" s="267">
        <f>E337*D337</f>
        <v>0</v>
      </c>
    </row>
    <row r="338" spans="1:6" ht="15">
      <c r="A338" s="355"/>
      <c r="B338" s="268"/>
      <c r="C338" s="265"/>
      <c r="D338" s="264"/>
      <c r="E338" s="317"/>
      <c r="F338" s="354">
        <f>D338*E338</f>
        <v>0</v>
      </c>
    </row>
    <row r="339" spans="1:6" ht="60">
      <c r="A339" s="356" t="s">
        <v>923</v>
      </c>
      <c r="B339" s="266" t="s">
        <v>922</v>
      </c>
      <c r="C339" s="355" t="s">
        <v>76</v>
      </c>
      <c r="D339" s="362">
        <v>56</v>
      </c>
      <c r="E339" s="318"/>
      <c r="F339" s="267">
        <f>E339*D339</f>
        <v>0</v>
      </c>
    </row>
    <row r="340" spans="1:6">
      <c r="A340" s="361"/>
      <c r="B340" s="360"/>
      <c r="C340" s="359"/>
      <c r="D340" s="359"/>
      <c r="E340" s="358"/>
      <c r="F340" s="357"/>
    </row>
    <row r="341" spans="1:6" ht="15">
      <c r="A341" s="356" t="s">
        <v>921</v>
      </c>
      <c r="B341" s="323" t="s">
        <v>920</v>
      </c>
      <c r="C341" s="265" t="s">
        <v>76</v>
      </c>
      <c r="D341" s="264">
        <f>D339</f>
        <v>56</v>
      </c>
      <c r="E341" s="318"/>
      <c r="F341" s="267">
        <f>E341*D341</f>
        <v>0</v>
      </c>
    </row>
    <row r="342" spans="1:6" ht="15">
      <c r="A342" s="355"/>
      <c r="B342" s="268"/>
      <c r="C342" s="265"/>
      <c r="D342" s="264"/>
      <c r="E342" s="317"/>
      <c r="F342" s="354">
        <f>D342*E342</f>
        <v>0</v>
      </c>
    </row>
    <row r="343" spans="1:6" ht="75">
      <c r="A343" s="356" t="s">
        <v>919</v>
      </c>
      <c r="B343" s="266" t="s">
        <v>918</v>
      </c>
      <c r="C343" s="355" t="s">
        <v>76</v>
      </c>
      <c r="D343" s="362">
        <v>23</v>
      </c>
      <c r="E343" s="318"/>
      <c r="F343" s="267">
        <f>E343*D343</f>
        <v>0</v>
      </c>
    </row>
    <row r="344" spans="1:6">
      <c r="A344" s="361"/>
      <c r="B344" s="360"/>
      <c r="C344" s="359"/>
      <c r="D344" s="359"/>
      <c r="E344" s="358"/>
      <c r="F344" s="357"/>
    </row>
    <row r="345" spans="1:6" ht="15">
      <c r="A345" s="356" t="s">
        <v>917</v>
      </c>
      <c r="B345" s="323" t="s">
        <v>913</v>
      </c>
      <c r="C345" s="265" t="s">
        <v>76</v>
      </c>
      <c r="D345" s="264">
        <f>D343</f>
        <v>23</v>
      </c>
      <c r="E345" s="318"/>
      <c r="F345" s="267">
        <f>E345*D345</f>
        <v>0</v>
      </c>
    </row>
    <row r="346" spans="1:6">
      <c r="A346" s="356"/>
      <c r="B346" s="360"/>
      <c r="C346" s="363"/>
      <c r="D346" s="363"/>
      <c r="E346" s="358"/>
      <c r="F346" s="358"/>
    </row>
    <row r="347" spans="1:6" ht="60">
      <c r="A347" s="356" t="s">
        <v>916</v>
      </c>
      <c r="B347" s="266" t="s">
        <v>915</v>
      </c>
      <c r="C347" s="355" t="s">
        <v>76</v>
      </c>
      <c r="D347" s="362">
        <v>7</v>
      </c>
      <c r="E347" s="318"/>
      <c r="F347" s="267">
        <f>E347*D347</f>
        <v>0</v>
      </c>
    </row>
    <row r="348" spans="1:6">
      <c r="A348" s="361"/>
      <c r="B348" s="360"/>
      <c r="C348" s="359"/>
      <c r="D348" s="359"/>
      <c r="E348" s="358"/>
      <c r="F348" s="357"/>
    </row>
    <row r="349" spans="1:6" ht="15">
      <c r="A349" s="356" t="s">
        <v>914</v>
      </c>
      <c r="B349" s="323" t="s">
        <v>913</v>
      </c>
      <c r="C349" s="265" t="s">
        <v>76</v>
      </c>
      <c r="D349" s="264">
        <f>D347</f>
        <v>7</v>
      </c>
      <c r="E349" s="318"/>
      <c r="F349" s="267">
        <f>E349*D349</f>
        <v>0</v>
      </c>
    </row>
    <row r="350" spans="1:6" ht="15">
      <c r="A350" s="355"/>
      <c r="B350" s="268"/>
      <c r="C350" s="265"/>
      <c r="D350" s="264"/>
      <c r="E350" s="317"/>
      <c r="F350" s="354">
        <f>D350*E350</f>
        <v>0</v>
      </c>
    </row>
    <row r="351" spans="1:6" ht="15.75" thickBot="1">
      <c r="A351" s="316" t="str">
        <f>A302</f>
        <v>IV.</v>
      </c>
      <c r="B351" s="353" t="str">
        <f>B302</f>
        <v>INSTALACIJA RASVJETE</v>
      </c>
      <c r="C351" s="314"/>
      <c r="D351" s="313"/>
      <c r="E351" s="312"/>
      <c r="F351" s="352">
        <f>SUM(F306:F350)</f>
        <v>0</v>
      </c>
    </row>
    <row r="352" spans="1:6" ht="15" thickTop="1">
      <c r="A352" s="307"/>
      <c r="B352" s="308"/>
      <c r="C352" s="307"/>
      <c r="D352" s="306"/>
      <c r="E352" s="351"/>
      <c r="F352" s="350"/>
    </row>
    <row r="353" spans="1:6" ht="20.25">
      <c r="A353" s="328" t="s">
        <v>197</v>
      </c>
      <c r="B353" s="584" t="s">
        <v>1001</v>
      </c>
      <c r="C353" s="577"/>
      <c r="D353" s="577"/>
      <c r="E353" s="577"/>
      <c r="F353" s="577"/>
    </row>
    <row r="354" spans="1:6" ht="15">
      <c r="A354" s="296"/>
      <c r="B354" s="268"/>
      <c r="C354" s="277"/>
      <c r="D354" s="301"/>
      <c r="E354" s="310"/>
      <c r="F354" s="310"/>
    </row>
    <row r="355" spans="1:6" ht="15">
      <c r="A355" s="348"/>
      <c r="B355" s="347" t="s">
        <v>911</v>
      </c>
      <c r="C355" s="343"/>
      <c r="D355" s="346"/>
      <c r="E355" s="344"/>
      <c r="F355" s="344"/>
    </row>
    <row r="356" spans="1:6" ht="15">
      <c r="A356" s="348"/>
      <c r="B356" s="585" t="s">
        <v>1000</v>
      </c>
      <c r="C356" s="577"/>
      <c r="D356" s="577"/>
      <c r="E356" s="577"/>
      <c r="F356" s="577"/>
    </row>
    <row r="357" spans="1:6" ht="15">
      <c r="A357" s="345" t="s">
        <v>794</v>
      </c>
      <c r="B357" s="583" t="s">
        <v>999</v>
      </c>
      <c r="C357" s="583"/>
      <c r="D357" s="583"/>
      <c r="E357" s="583"/>
      <c r="F357" s="344"/>
    </row>
    <row r="358" spans="1:6" ht="15">
      <c r="A358" s="345" t="s">
        <v>794</v>
      </c>
      <c r="B358" s="583" t="s">
        <v>998</v>
      </c>
      <c r="C358" s="583"/>
      <c r="D358" s="583"/>
      <c r="E358" s="583"/>
      <c r="F358" s="344"/>
    </row>
    <row r="359" spans="1:6" ht="15">
      <c r="A359" s="345" t="s">
        <v>794</v>
      </c>
      <c r="B359" s="583" t="s">
        <v>997</v>
      </c>
      <c r="C359" s="583"/>
      <c r="D359" s="583"/>
      <c r="E359" s="583"/>
      <c r="F359" s="344"/>
    </row>
    <row r="360" spans="1:6" ht="15">
      <c r="A360" s="345" t="s">
        <v>794</v>
      </c>
      <c r="B360" s="583" t="s">
        <v>996</v>
      </c>
      <c r="C360" s="583"/>
      <c r="D360" s="583"/>
      <c r="E360" s="583"/>
      <c r="F360" s="344"/>
    </row>
    <row r="361" spans="1:6" ht="15">
      <c r="A361" s="345" t="s">
        <v>794</v>
      </c>
      <c r="B361" s="583" t="s">
        <v>995</v>
      </c>
      <c r="C361" s="583"/>
      <c r="D361" s="583"/>
      <c r="E361" s="583"/>
      <c r="F361" s="344"/>
    </row>
    <row r="362" spans="1:6" ht="15">
      <c r="A362" s="345" t="s">
        <v>794</v>
      </c>
      <c r="B362" s="583" t="s">
        <v>994</v>
      </c>
      <c r="C362" s="583"/>
      <c r="D362" s="583"/>
      <c r="E362" s="583"/>
      <c r="F362" s="344"/>
    </row>
    <row r="363" spans="1:6" ht="15">
      <c r="A363" s="378" t="s">
        <v>794</v>
      </c>
      <c r="B363" s="583" t="s">
        <v>993</v>
      </c>
      <c r="C363" s="583"/>
      <c r="D363" s="583"/>
      <c r="E363" s="583"/>
      <c r="F363" s="344"/>
    </row>
    <row r="364" spans="1:6" ht="15">
      <c r="A364" s="345" t="s">
        <v>794</v>
      </c>
      <c r="B364" s="583" t="s">
        <v>992</v>
      </c>
      <c r="C364" s="583"/>
      <c r="D364" s="583"/>
      <c r="E364" s="583"/>
      <c r="F364" s="344"/>
    </row>
    <row r="365" spans="1:6" ht="15">
      <c r="A365" s="345" t="s">
        <v>794</v>
      </c>
      <c r="B365" s="583" t="s">
        <v>991</v>
      </c>
      <c r="C365" s="583"/>
      <c r="D365" s="583"/>
      <c r="E365" s="583"/>
      <c r="F365" s="344"/>
    </row>
    <row r="366" spans="1:6" ht="15">
      <c r="A366" s="345" t="s">
        <v>794</v>
      </c>
      <c r="B366" s="583" t="s">
        <v>990</v>
      </c>
      <c r="C366" s="583"/>
      <c r="D366" s="583"/>
      <c r="E366" s="583"/>
      <c r="F366" s="344"/>
    </row>
    <row r="367" spans="1:6" ht="15">
      <c r="A367" s="378"/>
      <c r="B367" s="377"/>
      <c r="C367" s="377"/>
      <c r="D367" s="377"/>
      <c r="E367" s="377"/>
      <c r="F367" s="344"/>
    </row>
    <row r="368" spans="1:6">
      <c r="A368" s="580" t="s">
        <v>791</v>
      </c>
      <c r="B368" s="581" t="s">
        <v>790</v>
      </c>
      <c r="C368" s="581" t="s">
        <v>789</v>
      </c>
      <c r="D368" s="580" t="s">
        <v>20</v>
      </c>
      <c r="E368" s="580"/>
      <c r="F368" s="580"/>
    </row>
    <row r="369" spans="1:6">
      <c r="A369" s="580"/>
      <c r="B369" s="581"/>
      <c r="C369" s="581"/>
      <c r="D369" s="580"/>
      <c r="E369" s="327" t="s">
        <v>787</v>
      </c>
      <c r="F369" s="327" t="s">
        <v>786</v>
      </c>
    </row>
    <row r="370" spans="1:6" ht="15">
      <c r="A370" s="296"/>
      <c r="B370" s="268"/>
      <c r="C370" s="277"/>
      <c r="D370" s="295"/>
      <c r="E370" s="326"/>
      <c r="F370" s="326"/>
    </row>
    <row r="371" spans="1:6" ht="45">
      <c r="A371" s="265">
        <v>1</v>
      </c>
      <c r="B371" s="266" t="s">
        <v>989</v>
      </c>
      <c r="C371" s="265" t="s">
        <v>742</v>
      </c>
      <c r="D371" s="264">
        <v>1</v>
      </c>
      <c r="E371" s="318"/>
      <c r="F371" s="267">
        <f t="shared" ref="F371:F415" si="7">D371*E371</f>
        <v>0</v>
      </c>
    </row>
    <row r="372" spans="1:6" ht="15">
      <c r="A372" s="265"/>
      <c r="B372" s="266"/>
      <c r="C372" s="265"/>
      <c r="D372" s="264"/>
      <c r="E372" s="317"/>
      <c r="F372" s="317">
        <f t="shared" si="7"/>
        <v>0</v>
      </c>
    </row>
    <row r="373" spans="1:6" ht="45">
      <c r="A373" s="265">
        <v>2</v>
      </c>
      <c r="B373" s="266" t="s">
        <v>988</v>
      </c>
      <c r="C373" s="265"/>
      <c r="D373" s="270"/>
      <c r="E373" s="317"/>
      <c r="F373" s="317">
        <f t="shared" si="7"/>
        <v>0</v>
      </c>
    </row>
    <row r="374" spans="1:6" ht="15">
      <c r="A374" s="265"/>
      <c r="B374" s="266" t="s">
        <v>987</v>
      </c>
      <c r="C374" s="375" t="s">
        <v>979</v>
      </c>
      <c r="D374" s="374">
        <v>1</v>
      </c>
      <c r="E374" s="317"/>
      <c r="F374" s="317">
        <f t="shared" si="7"/>
        <v>0</v>
      </c>
    </row>
    <row r="375" spans="1:6" ht="15">
      <c r="A375" s="265"/>
      <c r="B375" s="266" t="s">
        <v>986</v>
      </c>
      <c r="C375" s="375" t="s">
        <v>76</v>
      </c>
      <c r="D375" s="374">
        <v>1</v>
      </c>
      <c r="E375" s="317"/>
      <c r="F375" s="317">
        <f t="shared" si="7"/>
        <v>0</v>
      </c>
    </row>
    <row r="376" spans="1:6" ht="30">
      <c r="A376" s="265"/>
      <c r="B376" s="266" t="s">
        <v>985</v>
      </c>
      <c r="C376" s="375" t="s">
        <v>76</v>
      </c>
      <c r="D376" s="374">
        <v>2</v>
      </c>
      <c r="E376" s="317"/>
      <c r="F376" s="317">
        <f t="shared" si="7"/>
        <v>0</v>
      </c>
    </row>
    <row r="377" spans="1:6" ht="15">
      <c r="A377" s="265"/>
      <c r="B377" s="266" t="s">
        <v>984</v>
      </c>
      <c r="C377" s="375" t="s">
        <v>742</v>
      </c>
      <c r="D377" s="374">
        <v>1</v>
      </c>
      <c r="E377" s="317"/>
      <c r="F377" s="317">
        <f t="shared" si="7"/>
        <v>0</v>
      </c>
    </row>
    <row r="378" spans="1:6" ht="15">
      <c r="A378" s="265"/>
      <c r="B378" s="266" t="s">
        <v>983</v>
      </c>
      <c r="C378" s="375" t="s">
        <v>742</v>
      </c>
      <c r="D378" s="374">
        <v>1</v>
      </c>
      <c r="E378" s="317"/>
      <c r="F378" s="317">
        <f t="shared" si="7"/>
        <v>0</v>
      </c>
    </row>
    <row r="379" spans="1:6" ht="15">
      <c r="A379" s="265"/>
      <c r="B379" s="266" t="s">
        <v>982</v>
      </c>
      <c r="C379" s="375" t="s">
        <v>742</v>
      </c>
      <c r="D379" s="374">
        <v>1</v>
      </c>
      <c r="E379" s="318"/>
      <c r="F379" s="267">
        <f t="shared" si="7"/>
        <v>0</v>
      </c>
    </row>
    <row r="380" spans="1:6" ht="15">
      <c r="A380" s="300"/>
      <c r="B380" s="266"/>
      <c r="C380" s="277"/>
      <c r="D380" s="301"/>
      <c r="E380" s="317"/>
      <c r="F380" s="317">
        <f t="shared" si="7"/>
        <v>0</v>
      </c>
    </row>
    <row r="381" spans="1:6" ht="15">
      <c r="A381" s="265">
        <v>3</v>
      </c>
      <c r="B381" s="266" t="s">
        <v>981</v>
      </c>
      <c r="C381" s="265"/>
      <c r="D381" s="270"/>
      <c r="E381" s="317"/>
      <c r="F381" s="317">
        <f t="shared" si="7"/>
        <v>0</v>
      </c>
    </row>
    <row r="382" spans="1:6" ht="15">
      <c r="A382" s="265"/>
      <c r="B382" s="266" t="s">
        <v>980</v>
      </c>
      <c r="C382" s="375" t="s">
        <v>979</v>
      </c>
      <c r="D382" s="374">
        <v>1</v>
      </c>
      <c r="E382" s="317"/>
      <c r="F382" s="317">
        <f t="shared" si="7"/>
        <v>0</v>
      </c>
    </row>
    <row r="383" spans="1:6" ht="15">
      <c r="A383" s="265"/>
      <c r="B383" s="266" t="s">
        <v>978</v>
      </c>
      <c r="C383" s="375" t="s">
        <v>76</v>
      </c>
      <c r="D383" s="374">
        <v>1</v>
      </c>
      <c r="E383" s="317"/>
      <c r="F383" s="317">
        <f t="shared" si="7"/>
        <v>0</v>
      </c>
    </row>
    <row r="384" spans="1:6" ht="15">
      <c r="A384" s="265"/>
      <c r="B384" s="266" t="s">
        <v>977</v>
      </c>
      <c r="C384" s="375" t="s">
        <v>76</v>
      </c>
      <c r="D384" s="374">
        <v>2</v>
      </c>
      <c r="E384" s="317"/>
      <c r="F384" s="317">
        <f t="shared" si="7"/>
        <v>0</v>
      </c>
    </row>
    <row r="385" spans="1:6" ht="15">
      <c r="A385" s="265"/>
      <c r="B385" s="266" t="s">
        <v>976</v>
      </c>
      <c r="C385" s="375" t="s">
        <v>76</v>
      </c>
      <c r="D385" s="374">
        <v>1</v>
      </c>
      <c r="E385" s="317"/>
      <c r="F385" s="317">
        <f t="shared" si="7"/>
        <v>0</v>
      </c>
    </row>
    <row r="386" spans="1:6" ht="15">
      <c r="A386" s="265"/>
      <c r="B386" s="266" t="s">
        <v>975</v>
      </c>
      <c r="C386" s="375" t="s">
        <v>742</v>
      </c>
      <c r="D386" s="374">
        <v>1</v>
      </c>
      <c r="E386" s="318"/>
      <c r="F386" s="267">
        <f t="shared" si="7"/>
        <v>0</v>
      </c>
    </row>
    <row r="387" spans="1:6" ht="15">
      <c r="A387" s="296"/>
      <c r="B387" s="266"/>
      <c r="C387" s="277"/>
      <c r="D387" s="301"/>
      <c r="E387" s="317"/>
      <c r="F387" s="317">
        <f t="shared" si="7"/>
        <v>0</v>
      </c>
    </row>
    <row r="388" spans="1:6" ht="15">
      <c r="A388" s="265">
        <v>4</v>
      </c>
      <c r="B388" s="266" t="s">
        <v>974</v>
      </c>
      <c r="C388" s="265"/>
      <c r="D388" s="270"/>
      <c r="E388" s="317"/>
      <c r="F388" s="317">
        <f t="shared" si="7"/>
        <v>0</v>
      </c>
    </row>
    <row r="389" spans="1:6" ht="15">
      <c r="A389" s="265"/>
      <c r="B389" s="266" t="s">
        <v>973</v>
      </c>
      <c r="C389" s="375" t="s">
        <v>76</v>
      </c>
      <c r="D389" s="374">
        <v>1</v>
      </c>
      <c r="E389" s="317"/>
      <c r="F389" s="317">
        <f t="shared" si="7"/>
        <v>0</v>
      </c>
    </row>
    <row r="390" spans="1:6" ht="15">
      <c r="A390" s="265"/>
      <c r="B390" s="266" t="s">
        <v>972</v>
      </c>
      <c r="C390" s="375" t="s">
        <v>76</v>
      </c>
      <c r="D390" s="374">
        <v>2</v>
      </c>
      <c r="E390" s="317"/>
      <c r="F390" s="317">
        <f t="shared" si="7"/>
        <v>0</v>
      </c>
    </row>
    <row r="391" spans="1:6" ht="15">
      <c r="A391" s="265"/>
      <c r="B391" s="266" t="s">
        <v>971</v>
      </c>
      <c r="C391" s="375" t="s">
        <v>76</v>
      </c>
      <c r="D391" s="374">
        <v>1</v>
      </c>
      <c r="E391" s="317"/>
      <c r="F391" s="317">
        <f t="shared" si="7"/>
        <v>0</v>
      </c>
    </row>
    <row r="392" spans="1:6" ht="30">
      <c r="A392" s="265"/>
      <c r="B392" s="266" t="s">
        <v>970</v>
      </c>
      <c r="C392" s="375" t="s">
        <v>742</v>
      </c>
      <c r="D392" s="374">
        <v>1</v>
      </c>
      <c r="E392" s="317"/>
      <c r="F392" s="317">
        <f t="shared" si="7"/>
        <v>0</v>
      </c>
    </row>
    <row r="393" spans="1:6" ht="15">
      <c r="A393" s="265"/>
      <c r="B393" s="266" t="s">
        <v>969</v>
      </c>
      <c r="C393" s="375" t="s">
        <v>742</v>
      </c>
      <c r="D393" s="374">
        <v>1</v>
      </c>
      <c r="E393" s="318"/>
      <c r="F393" s="267">
        <f t="shared" si="7"/>
        <v>0</v>
      </c>
    </row>
    <row r="394" spans="1:6" ht="15">
      <c r="A394" s="296"/>
      <c r="B394" s="266"/>
      <c r="C394" s="277"/>
      <c r="D394" s="301"/>
      <c r="E394" s="317"/>
      <c r="F394" s="317">
        <f t="shared" si="7"/>
        <v>0</v>
      </c>
    </row>
    <row r="395" spans="1:6" ht="15">
      <c r="A395" s="265">
        <v>5</v>
      </c>
      <c r="B395" s="266" t="s">
        <v>968</v>
      </c>
      <c r="C395" s="265"/>
      <c r="D395" s="270"/>
      <c r="E395" s="317"/>
      <c r="F395" s="317">
        <f t="shared" si="7"/>
        <v>0</v>
      </c>
    </row>
    <row r="396" spans="1:6" ht="30">
      <c r="A396" s="265"/>
      <c r="B396" s="376" t="s">
        <v>967</v>
      </c>
      <c r="C396" s="375" t="s">
        <v>76</v>
      </c>
      <c r="D396" s="374">
        <v>1</v>
      </c>
      <c r="E396" s="317"/>
      <c r="F396" s="317">
        <f t="shared" si="7"/>
        <v>0</v>
      </c>
    </row>
    <row r="397" spans="1:6" ht="15">
      <c r="A397" s="265"/>
      <c r="B397" s="266" t="s">
        <v>966</v>
      </c>
      <c r="C397" s="375" t="s">
        <v>76</v>
      </c>
      <c r="D397" s="374">
        <v>1</v>
      </c>
      <c r="E397" s="317"/>
      <c r="F397" s="317">
        <f t="shared" si="7"/>
        <v>0</v>
      </c>
    </row>
    <row r="398" spans="1:6" ht="15">
      <c r="A398" s="265"/>
      <c r="B398" s="266" t="s">
        <v>965</v>
      </c>
      <c r="C398" s="375" t="s">
        <v>76</v>
      </c>
      <c r="D398" s="374">
        <v>9</v>
      </c>
      <c r="E398" s="317"/>
      <c r="F398" s="317">
        <f t="shared" si="7"/>
        <v>0</v>
      </c>
    </row>
    <row r="399" spans="1:6" ht="15">
      <c r="A399" s="265"/>
      <c r="B399" s="266" t="s">
        <v>964</v>
      </c>
      <c r="C399" s="375" t="s">
        <v>76</v>
      </c>
      <c r="D399" s="374">
        <v>1</v>
      </c>
      <c r="E399" s="317"/>
      <c r="F399" s="317">
        <f t="shared" si="7"/>
        <v>0</v>
      </c>
    </row>
    <row r="400" spans="1:6" ht="15">
      <c r="A400" s="265"/>
      <c r="B400" s="266" t="s">
        <v>963</v>
      </c>
      <c r="C400" s="375" t="s">
        <v>742</v>
      </c>
      <c r="D400" s="374">
        <v>1</v>
      </c>
      <c r="E400" s="318"/>
      <c r="F400" s="267">
        <f t="shared" si="7"/>
        <v>0</v>
      </c>
    </row>
    <row r="401" spans="1:6" ht="15">
      <c r="A401" s="296"/>
      <c r="B401" s="266"/>
      <c r="C401" s="277"/>
      <c r="D401" s="301"/>
      <c r="E401" s="317"/>
      <c r="F401" s="317">
        <f t="shared" si="7"/>
        <v>0</v>
      </c>
    </row>
    <row r="402" spans="1:6" ht="30">
      <c r="A402" s="265">
        <v>6</v>
      </c>
      <c r="B402" s="266" t="s">
        <v>962</v>
      </c>
      <c r="C402" s="265"/>
      <c r="D402" s="270"/>
      <c r="E402" s="317"/>
      <c r="F402" s="317">
        <f t="shared" si="7"/>
        <v>0</v>
      </c>
    </row>
    <row r="403" spans="1:6" ht="30">
      <c r="A403" s="265"/>
      <c r="B403" s="373" t="s">
        <v>961</v>
      </c>
      <c r="C403" s="265" t="s">
        <v>514</v>
      </c>
      <c r="D403" s="264">
        <v>240</v>
      </c>
      <c r="E403" s="322"/>
      <c r="F403" s="267">
        <f t="shared" si="7"/>
        <v>0</v>
      </c>
    </row>
    <row r="404" spans="1:6" ht="30">
      <c r="A404" s="265"/>
      <c r="B404" s="373" t="s">
        <v>960</v>
      </c>
      <c r="C404" s="265" t="s">
        <v>514</v>
      </c>
      <c r="D404" s="264">
        <v>130</v>
      </c>
      <c r="E404" s="322"/>
      <c r="F404" s="267">
        <f t="shared" si="7"/>
        <v>0</v>
      </c>
    </row>
    <row r="405" spans="1:6" ht="30">
      <c r="A405" s="265"/>
      <c r="B405" s="373" t="s">
        <v>959</v>
      </c>
      <c r="C405" s="265" t="s">
        <v>514</v>
      </c>
      <c r="D405" s="264">
        <v>20</v>
      </c>
      <c r="E405" s="322"/>
      <c r="F405" s="267">
        <f t="shared" si="7"/>
        <v>0</v>
      </c>
    </row>
    <row r="406" spans="1:6" ht="15">
      <c r="A406" s="296"/>
      <c r="B406" s="266"/>
      <c r="C406" s="277"/>
      <c r="D406" s="301"/>
      <c r="E406" s="317"/>
      <c r="F406" s="317">
        <f t="shared" si="7"/>
        <v>0</v>
      </c>
    </row>
    <row r="407" spans="1:6" ht="45">
      <c r="A407" s="265">
        <v>7</v>
      </c>
      <c r="B407" s="266" t="s">
        <v>958</v>
      </c>
      <c r="C407" s="265"/>
      <c r="D407" s="270"/>
      <c r="E407" s="317"/>
      <c r="F407" s="317">
        <f t="shared" si="7"/>
        <v>0</v>
      </c>
    </row>
    <row r="408" spans="1:6" ht="15">
      <c r="A408" s="265"/>
      <c r="B408" s="266" t="s">
        <v>838</v>
      </c>
      <c r="C408" s="265" t="s">
        <v>514</v>
      </c>
      <c r="D408" s="264">
        <v>250</v>
      </c>
      <c r="E408" s="322"/>
      <c r="F408" s="267">
        <f t="shared" si="7"/>
        <v>0</v>
      </c>
    </row>
    <row r="409" spans="1:6" ht="15">
      <c r="A409" s="265"/>
      <c r="B409" s="266" t="s">
        <v>839</v>
      </c>
      <c r="C409" s="265" t="s">
        <v>514</v>
      </c>
      <c r="D409" s="264">
        <v>250</v>
      </c>
      <c r="E409" s="322"/>
      <c r="F409" s="267">
        <f t="shared" si="7"/>
        <v>0</v>
      </c>
    </row>
    <row r="410" spans="1:6" ht="15">
      <c r="A410" s="296"/>
      <c r="B410" s="266"/>
      <c r="C410" s="277"/>
      <c r="D410" s="301"/>
      <c r="E410" s="317"/>
      <c r="F410" s="317">
        <f t="shared" si="7"/>
        <v>0</v>
      </c>
    </row>
    <row r="411" spans="1:6" ht="15">
      <c r="A411" s="265">
        <v>8</v>
      </c>
      <c r="B411" s="266" t="s">
        <v>831</v>
      </c>
      <c r="C411" s="265" t="s">
        <v>76</v>
      </c>
      <c r="D411" s="264">
        <v>8</v>
      </c>
      <c r="E411" s="318"/>
      <c r="F411" s="267">
        <f t="shared" si="7"/>
        <v>0</v>
      </c>
    </row>
    <row r="412" spans="1:6" ht="15">
      <c r="A412" s="296"/>
      <c r="B412" s="266"/>
      <c r="C412" s="277"/>
      <c r="D412" s="301"/>
      <c r="E412" s="317"/>
      <c r="F412" s="317">
        <f t="shared" si="7"/>
        <v>0</v>
      </c>
    </row>
    <row r="413" spans="1:6" ht="30">
      <c r="A413" s="265">
        <v>9</v>
      </c>
      <c r="B413" s="266" t="s">
        <v>957</v>
      </c>
      <c r="C413" s="265"/>
      <c r="D413" s="270"/>
      <c r="E413" s="317"/>
      <c r="F413" s="317">
        <f t="shared" si="7"/>
        <v>0</v>
      </c>
    </row>
    <row r="414" spans="1:6" ht="30">
      <c r="A414" s="265"/>
      <c r="B414" s="266" t="s">
        <v>956</v>
      </c>
      <c r="C414" s="265" t="s">
        <v>742</v>
      </c>
      <c r="D414" s="264">
        <v>1</v>
      </c>
      <c r="E414" s="318"/>
      <c r="F414" s="267">
        <f t="shared" si="7"/>
        <v>0</v>
      </c>
    </row>
    <row r="415" spans="1:6" ht="15">
      <c r="A415" s="265"/>
      <c r="B415" s="266" t="s">
        <v>955</v>
      </c>
      <c r="C415" s="265" t="s">
        <v>742</v>
      </c>
      <c r="D415" s="264">
        <v>1</v>
      </c>
      <c r="E415" s="318"/>
      <c r="F415" s="267">
        <f t="shared" si="7"/>
        <v>0</v>
      </c>
    </row>
    <row r="416" spans="1:6" ht="15">
      <c r="A416" s="296"/>
      <c r="B416" s="268"/>
      <c r="C416" s="277"/>
      <c r="D416" s="301"/>
      <c r="E416" s="317"/>
      <c r="F416" s="317"/>
    </row>
    <row r="417" spans="1:6" ht="29.25" thickBot="1">
      <c r="A417" s="316" t="str">
        <f>A353</f>
        <v>V.</v>
      </c>
      <c r="B417" s="353" t="str">
        <f>B353</f>
        <v>INSTALACIJA ZAJEDNIČKOG ANTENSKOG SUSTAVA (ZAS)</v>
      </c>
      <c r="C417" s="314"/>
      <c r="D417" s="313"/>
      <c r="E417" s="312"/>
      <c r="F417" s="352">
        <f>SUM(F371:F416)</f>
        <v>0</v>
      </c>
    </row>
    <row r="418" spans="1:6" ht="15" thickTop="1">
      <c r="E418" s="309"/>
      <c r="F418" s="309"/>
    </row>
    <row r="419" spans="1:6">
      <c r="E419" s="309"/>
      <c r="F419" s="309"/>
    </row>
    <row r="420" spans="1:6" ht="15">
      <c r="A420" s="370"/>
      <c r="B420" s="371"/>
      <c r="C420" s="370"/>
      <c r="D420" s="369"/>
      <c r="E420" s="368"/>
      <c r="F420" s="367"/>
    </row>
    <row r="421" spans="1:6" ht="20.25">
      <c r="A421" s="366" t="s">
        <v>215</v>
      </c>
      <c r="B421" s="584" t="s">
        <v>1011</v>
      </c>
      <c r="C421" s="577"/>
      <c r="D421" s="577"/>
      <c r="E421" s="577"/>
      <c r="F421" s="310"/>
    </row>
    <row r="422" spans="1:6" ht="15">
      <c r="A422" s="296"/>
      <c r="B422" s="545"/>
      <c r="C422" s="277"/>
      <c r="D422" s="301"/>
      <c r="E422" s="310"/>
      <c r="F422" s="310"/>
    </row>
    <row r="423" spans="1:6" ht="15">
      <c r="A423" s="378"/>
      <c r="B423" s="547"/>
      <c r="C423" s="547"/>
      <c r="D423" s="547"/>
      <c r="E423" s="547"/>
      <c r="F423" s="344"/>
    </row>
    <row r="424" spans="1:6">
      <c r="A424" s="580" t="s">
        <v>791</v>
      </c>
      <c r="B424" s="581" t="s">
        <v>790</v>
      </c>
      <c r="C424" s="581" t="s">
        <v>789</v>
      </c>
      <c r="D424" s="580" t="s">
        <v>20</v>
      </c>
      <c r="E424" s="580"/>
      <c r="F424" s="580"/>
    </row>
    <row r="425" spans="1:6">
      <c r="A425" s="580"/>
      <c r="B425" s="581"/>
      <c r="C425" s="581"/>
      <c r="D425" s="580"/>
      <c r="E425" s="546" t="s">
        <v>787</v>
      </c>
      <c r="F425" s="546" t="s">
        <v>786</v>
      </c>
    </row>
    <row r="426" spans="1:6" ht="15">
      <c r="A426" s="296"/>
      <c r="B426" s="545"/>
      <c r="C426" s="277"/>
      <c r="D426" s="295"/>
      <c r="E426" s="326"/>
      <c r="F426" s="326"/>
    </row>
    <row r="427" spans="1:6" ht="45">
      <c r="A427" s="265">
        <v>1</v>
      </c>
      <c r="B427" s="545" t="s">
        <v>1010</v>
      </c>
      <c r="C427" s="265" t="s">
        <v>514</v>
      </c>
      <c r="D427" s="264">
        <v>350</v>
      </c>
      <c r="E427" s="318"/>
      <c r="F427" s="379">
        <f t="shared" ref="F427:F443" si="8">D427*E427</f>
        <v>0</v>
      </c>
    </row>
    <row r="428" spans="1:6" ht="15">
      <c r="A428" s="265"/>
      <c r="B428" s="545"/>
      <c r="C428" s="265"/>
      <c r="D428" s="264"/>
      <c r="E428" s="317"/>
      <c r="F428" s="354">
        <f t="shared" si="8"/>
        <v>0</v>
      </c>
    </row>
    <row r="429" spans="1:6" ht="30">
      <c r="A429" s="265">
        <v>2</v>
      </c>
      <c r="B429" s="545" t="s">
        <v>1009</v>
      </c>
      <c r="C429" s="265" t="s">
        <v>76</v>
      </c>
      <c r="D429" s="264">
        <v>15</v>
      </c>
      <c r="E429" s="318"/>
      <c r="F429" s="379">
        <f t="shared" si="8"/>
        <v>0</v>
      </c>
    </row>
    <row r="430" spans="1:6" ht="15">
      <c r="A430" s="265"/>
      <c r="B430" s="545"/>
      <c r="C430" s="265"/>
      <c r="D430" s="264"/>
      <c r="E430" s="317"/>
      <c r="F430" s="354">
        <f t="shared" si="8"/>
        <v>0</v>
      </c>
    </row>
    <row r="431" spans="1:6" ht="45">
      <c r="A431" s="265">
        <v>3</v>
      </c>
      <c r="B431" s="545" t="s">
        <v>1008</v>
      </c>
      <c r="C431" s="265" t="s">
        <v>76</v>
      </c>
      <c r="D431" s="264">
        <v>18</v>
      </c>
      <c r="E431" s="318"/>
      <c r="F431" s="379">
        <f t="shared" si="8"/>
        <v>0</v>
      </c>
    </row>
    <row r="432" spans="1:6" ht="15">
      <c r="A432" s="296"/>
      <c r="B432" s="382"/>
      <c r="C432" s="277"/>
      <c r="D432" s="295"/>
      <c r="E432" s="326"/>
      <c r="F432" s="354">
        <f t="shared" si="8"/>
        <v>0</v>
      </c>
    </row>
    <row r="433" spans="1:6" ht="45">
      <c r="A433" s="265">
        <v>4</v>
      </c>
      <c r="B433" s="545" t="s">
        <v>1007</v>
      </c>
      <c r="C433" s="265" t="s">
        <v>76</v>
      </c>
      <c r="D433" s="264">
        <v>4</v>
      </c>
      <c r="E433" s="318"/>
      <c r="F433" s="379">
        <f t="shared" si="8"/>
        <v>0</v>
      </c>
    </row>
    <row r="434" spans="1:6" ht="15">
      <c r="A434" s="296"/>
      <c r="B434" s="545"/>
      <c r="C434" s="277"/>
      <c r="D434" s="295"/>
      <c r="E434" s="326"/>
      <c r="F434" s="354">
        <f t="shared" si="8"/>
        <v>0</v>
      </c>
    </row>
    <row r="435" spans="1:6" ht="30">
      <c r="A435" s="265">
        <v>5</v>
      </c>
      <c r="B435" s="545" t="s">
        <v>1006</v>
      </c>
      <c r="C435" s="265" t="s">
        <v>514</v>
      </c>
      <c r="D435" s="264">
        <v>25</v>
      </c>
      <c r="E435" s="318"/>
      <c r="F435" s="379">
        <f t="shared" si="8"/>
        <v>0</v>
      </c>
    </row>
    <row r="436" spans="1:6" ht="15">
      <c r="A436" s="265"/>
      <c r="B436" s="545"/>
      <c r="C436" s="265"/>
      <c r="D436" s="264"/>
      <c r="E436" s="317"/>
      <c r="F436" s="354">
        <f t="shared" si="8"/>
        <v>0</v>
      </c>
    </row>
    <row r="437" spans="1:6" ht="30">
      <c r="A437" s="265">
        <v>6</v>
      </c>
      <c r="B437" s="545" t="s">
        <v>1005</v>
      </c>
      <c r="C437" s="265" t="s">
        <v>514</v>
      </c>
      <c r="D437" s="264">
        <v>15</v>
      </c>
      <c r="E437" s="318"/>
      <c r="F437" s="379">
        <f t="shared" si="8"/>
        <v>0</v>
      </c>
    </row>
    <row r="438" spans="1:6" ht="15">
      <c r="A438" s="265"/>
      <c r="B438" s="545"/>
      <c r="C438" s="265"/>
      <c r="D438" s="264"/>
      <c r="E438" s="317"/>
      <c r="F438" s="354">
        <f t="shared" si="8"/>
        <v>0</v>
      </c>
    </row>
    <row r="439" spans="1:6" ht="45">
      <c r="A439" s="265">
        <v>7</v>
      </c>
      <c r="B439" s="545" t="s">
        <v>1004</v>
      </c>
      <c r="C439" s="265"/>
      <c r="D439" s="270"/>
      <c r="E439" s="317"/>
      <c r="F439" s="354">
        <f t="shared" si="8"/>
        <v>0</v>
      </c>
    </row>
    <row r="440" spans="1:6" ht="15">
      <c r="A440" s="265"/>
      <c r="B440" s="544" t="s">
        <v>839</v>
      </c>
      <c r="C440" s="265" t="s">
        <v>514</v>
      </c>
      <c r="D440" s="264">
        <v>15</v>
      </c>
      <c r="E440" s="318"/>
      <c r="F440" s="379">
        <f t="shared" si="8"/>
        <v>0</v>
      </c>
    </row>
    <row r="441" spans="1:6" ht="15">
      <c r="A441" s="265"/>
      <c r="B441" s="544" t="s">
        <v>838</v>
      </c>
      <c r="C441" s="265" t="s">
        <v>514</v>
      </c>
      <c r="D441" s="264">
        <v>25</v>
      </c>
      <c r="E441" s="318"/>
      <c r="F441" s="379">
        <f t="shared" si="8"/>
        <v>0</v>
      </c>
    </row>
    <row r="442" spans="1:6" ht="15">
      <c r="A442" s="296"/>
      <c r="B442" s="545"/>
      <c r="C442" s="277"/>
      <c r="D442" s="295"/>
      <c r="E442" s="326"/>
      <c r="F442" s="354">
        <f t="shared" si="8"/>
        <v>0</v>
      </c>
    </row>
    <row r="443" spans="1:6" ht="45">
      <c r="A443" s="265">
        <v>8</v>
      </c>
      <c r="B443" s="545" t="s">
        <v>824</v>
      </c>
      <c r="C443" s="355" t="s">
        <v>742</v>
      </c>
      <c r="D443" s="362">
        <v>90</v>
      </c>
      <c r="E443" s="318"/>
      <c r="F443" s="379">
        <f t="shared" si="8"/>
        <v>0</v>
      </c>
    </row>
    <row r="444" spans="1:6" ht="15">
      <c r="A444" s="265"/>
      <c r="B444" s="545"/>
      <c r="C444" s="265"/>
      <c r="D444" s="264"/>
      <c r="E444" s="317"/>
      <c r="F444" s="354"/>
    </row>
    <row r="445" spans="1:6" ht="75">
      <c r="A445" s="355">
        <v>9</v>
      </c>
      <c r="B445" s="545" t="s">
        <v>1003</v>
      </c>
      <c r="C445" s="380" t="s">
        <v>514</v>
      </c>
      <c r="D445" s="301">
        <v>380</v>
      </c>
      <c r="E445" s="318"/>
      <c r="F445" s="379">
        <f>D445*E445</f>
        <v>0</v>
      </c>
    </row>
    <row r="446" spans="1:6" ht="15">
      <c r="A446" s="339"/>
      <c r="B446" s="382"/>
      <c r="C446" s="380"/>
      <c r="D446" s="301"/>
      <c r="E446" s="310"/>
      <c r="F446" s="381"/>
    </row>
    <row r="447" spans="1:6" ht="30">
      <c r="A447" s="355">
        <v>10</v>
      </c>
      <c r="B447" s="545" t="s">
        <v>1002</v>
      </c>
      <c r="C447" s="380" t="s">
        <v>76</v>
      </c>
      <c r="D447" s="301">
        <v>8</v>
      </c>
      <c r="E447" s="318"/>
      <c r="F447" s="379">
        <f>D447*E447</f>
        <v>0</v>
      </c>
    </row>
    <row r="448" spans="1:6" ht="15">
      <c r="A448" s="265"/>
      <c r="B448" s="545"/>
      <c r="C448" s="265"/>
      <c r="D448" s="264"/>
      <c r="E448" s="317"/>
      <c r="F448" s="354"/>
    </row>
    <row r="449" spans="1:6" ht="29.25" thickBot="1">
      <c r="A449" s="316" t="str">
        <f>A421</f>
        <v>VI.</v>
      </c>
      <c r="B449" s="353" t="str">
        <f>B421</f>
        <v>GROMOBRANSKA INSTALACIJA, UZEMLJENJE I IPMM</v>
      </c>
      <c r="C449" s="314"/>
      <c r="D449" s="313"/>
      <c r="E449" s="312"/>
      <c r="F449" s="572">
        <f>SUM(F427:F447)</f>
        <v>0</v>
      </c>
    </row>
    <row r="450" spans="1:6" ht="15" thickTop="1">
      <c r="E450" s="309"/>
      <c r="F450" s="309"/>
    </row>
    <row r="451" spans="1:6">
      <c r="E451" s="309"/>
      <c r="F451" s="309"/>
    </row>
    <row r="452" spans="1:6">
      <c r="E452" s="309"/>
      <c r="F452" s="309"/>
    </row>
  </sheetData>
  <sheetProtection password="CC29" sheet="1" objects="1" scenarios="1" selectLockedCells="1"/>
  <mergeCells count="92">
    <mergeCell ref="A170:A171"/>
    <mergeCell ref="B170:B171"/>
    <mergeCell ref="C170:C171"/>
    <mergeCell ref="D170:D171"/>
    <mergeCell ref="E170:F170"/>
    <mergeCell ref="B169:E169"/>
    <mergeCell ref="B165:E165"/>
    <mergeCell ref="B153:E153"/>
    <mergeCell ref="B155:E155"/>
    <mergeCell ref="B156:E156"/>
    <mergeCell ref="B157:E157"/>
    <mergeCell ref="B158:E158"/>
    <mergeCell ref="B159:E159"/>
    <mergeCell ref="B160:E160"/>
    <mergeCell ref="B161:E161"/>
    <mergeCell ref="B162:E162"/>
    <mergeCell ref="B163:E163"/>
    <mergeCell ref="B164:E164"/>
    <mergeCell ref="B166:E166"/>
    <mergeCell ref="B167:E167"/>
    <mergeCell ref="B168:E168"/>
    <mergeCell ref="B302:E302"/>
    <mergeCell ref="A303:A304"/>
    <mergeCell ref="B303:B304"/>
    <mergeCell ref="C303:C304"/>
    <mergeCell ref="D303:D304"/>
    <mergeCell ref="E303:F303"/>
    <mergeCell ref="B421:E421"/>
    <mergeCell ref="A424:A425"/>
    <mergeCell ref="B424:B425"/>
    <mergeCell ref="C424:C425"/>
    <mergeCell ref="D424:D425"/>
    <mergeCell ref="E424:F424"/>
    <mergeCell ref="B360:E360"/>
    <mergeCell ref="B366:E366"/>
    <mergeCell ref="A368:A369"/>
    <mergeCell ref="B368:B369"/>
    <mergeCell ref="C368:C369"/>
    <mergeCell ref="D368:D369"/>
    <mergeCell ref="E368:F368"/>
    <mergeCell ref="B361:E361"/>
    <mergeCell ref="B362:E362"/>
    <mergeCell ref="B363:E363"/>
    <mergeCell ref="B364:E364"/>
    <mergeCell ref="B365:E365"/>
    <mergeCell ref="B353:F353"/>
    <mergeCell ref="B356:F356"/>
    <mergeCell ref="B357:E357"/>
    <mergeCell ref="B358:E358"/>
    <mergeCell ref="B359:E359"/>
    <mergeCell ref="A294:E294"/>
    <mergeCell ref="B241:E241"/>
    <mergeCell ref="B242:E242"/>
    <mergeCell ref="B243:E243"/>
    <mergeCell ref="A246:A247"/>
    <mergeCell ref="B246:B247"/>
    <mergeCell ref="C246:C247"/>
    <mergeCell ref="D246:D247"/>
    <mergeCell ref="E246:F246"/>
    <mergeCell ref="B27:E27"/>
    <mergeCell ref="B15:E15"/>
    <mergeCell ref="B4:E4"/>
    <mergeCell ref="B5:E5"/>
    <mergeCell ref="B6:E6"/>
    <mergeCell ref="B7:E7"/>
    <mergeCell ref="B8:E8"/>
    <mergeCell ref="B9:E9"/>
    <mergeCell ref="B10:E10"/>
    <mergeCell ref="B11:E11"/>
    <mergeCell ref="B12:E12"/>
    <mergeCell ref="B13:E13"/>
    <mergeCell ref="B14:E14"/>
    <mergeCell ref="B20:E20"/>
    <mergeCell ref="B21:E21"/>
    <mergeCell ref="B25:E25"/>
    <mergeCell ref="B26:E26"/>
    <mergeCell ref="B16:E16"/>
    <mergeCell ref="B17:E17"/>
    <mergeCell ref="B18:E18"/>
    <mergeCell ref="B19:E19"/>
    <mergeCell ref="B22:E22"/>
    <mergeCell ref="A140:E140"/>
    <mergeCell ref="A35:A36"/>
    <mergeCell ref="B35:B36"/>
    <mergeCell ref="C35:C36"/>
    <mergeCell ref="D35:D36"/>
    <mergeCell ref="E35:F35"/>
    <mergeCell ref="B28:E28"/>
    <mergeCell ref="B29:E29"/>
    <mergeCell ref="B30:E30"/>
    <mergeCell ref="B31:E31"/>
    <mergeCell ref="B32:E32"/>
  </mergeCells>
  <pageMargins left="0.74803149606299213" right="0.74803149606299213" top="0.98425196850393704" bottom="0.98425196850393704" header="0.51181102362204722" footer="0.51181102362204722"/>
  <pageSetup paperSize="9" scale="70" firstPageNumber="2" orientation="portrait" useFirstPageNumber="1" verticalDpi="180" r:id="rId1"/>
  <headerFooter alignWithMargins="0">
    <oddHeader xml:space="preserve">&amp;L&amp;"Times New Roman,Bold"RITEH &amp;"Times New Roman,Regular"&amp;8d.o.o.&amp;11
&amp;8za projektiranje, konzalting i inženjering
&amp;C&amp;"Times New Roman,Regular"TROŠKOVNIK
 ELEKTROTEHNIČKIH INSTALACIJA&amp;R&amp;"Times New Roman,Regular"Proj. br.: 18-234-1
</oddHeader>
  </headerFooter>
  <rowBreaks count="8" manualBreakCount="8">
    <brk id="34" max="16383" man="1"/>
    <brk id="70" max="5" man="1"/>
    <brk id="114" max="5" man="1"/>
    <brk id="152" max="16383" man="1"/>
    <brk id="236" max="16383" man="1"/>
    <brk id="300" max="16383" man="1"/>
    <brk id="351" max="16383" man="1"/>
    <brk id="4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showZeros="0" view="pageBreakPreview" zoomScale="80" zoomScaleNormal="100" zoomScaleSheetLayoutView="80" zoomScalePageLayoutView="80" workbookViewId="0">
      <selection activeCell="E7" sqref="E7"/>
    </sheetView>
  </sheetViews>
  <sheetFormatPr defaultRowHeight="15"/>
  <cols>
    <col min="1" max="1" width="5.7109375" customWidth="1"/>
    <col min="2" max="2" width="40.7109375" customWidth="1"/>
    <col min="3" max="3" width="5.7109375" customWidth="1"/>
    <col min="4" max="5" width="10.7109375" customWidth="1"/>
    <col min="6" max="6" width="28.5703125" customWidth="1"/>
    <col min="257" max="257" width="5.7109375" customWidth="1"/>
    <col min="258" max="258" width="40.7109375" customWidth="1"/>
    <col min="259" max="259" width="5.7109375" customWidth="1"/>
    <col min="260" max="261" width="10.7109375" customWidth="1"/>
    <col min="262" max="262" width="13.7109375" customWidth="1"/>
    <col min="513" max="513" width="5.7109375" customWidth="1"/>
    <col min="514" max="514" width="40.7109375" customWidth="1"/>
    <col min="515" max="515" width="5.7109375" customWidth="1"/>
    <col min="516" max="517" width="10.7109375" customWidth="1"/>
    <col min="518" max="518" width="13.7109375" customWidth="1"/>
    <col min="769" max="769" width="5.7109375" customWidth="1"/>
    <col min="770" max="770" width="40.7109375" customWidth="1"/>
    <col min="771" max="771" width="5.7109375" customWidth="1"/>
    <col min="772" max="773" width="10.7109375" customWidth="1"/>
    <col min="774" max="774" width="13.7109375" customWidth="1"/>
    <col min="1025" max="1025" width="5.7109375" customWidth="1"/>
    <col min="1026" max="1026" width="40.7109375" customWidth="1"/>
    <col min="1027" max="1027" width="5.7109375" customWidth="1"/>
    <col min="1028" max="1029" width="10.7109375" customWidth="1"/>
    <col min="1030" max="1030" width="13.7109375" customWidth="1"/>
    <col min="1281" max="1281" width="5.7109375" customWidth="1"/>
    <col min="1282" max="1282" width="40.7109375" customWidth="1"/>
    <col min="1283" max="1283" width="5.7109375" customWidth="1"/>
    <col min="1284" max="1285" width="10.7109375" customWidth="1"/>
    <col min="1286" max="1286" width="13.7109375" customWidth="1"/>
    <col min="1537" max="1537" width="5.7109375" customWidth="1"/>
    <col min="1538" max="1538" width="40.7109375" customWidth="1"/>
    <col min="1539" max="1539" width="5.7109375" customWidth="1"/>
    <col min="1540" max="1541" width="10.7109375" customWidth="1"/>
    <col min="1542" max="1542" width="13.7109375" customWidth="1"/>
    <col min="1793" max="1793" width="5.7109375" customWidth="1"/>
    <col min="1794" max="1794" width="40.7109375" customWidth="1"/>
    <col min="1795" max="1795" width="5.7109375" customWidth="1"/>
    <col min="1796" max="1797" width="10.7109375" customWidth="1"/>
    <col min="1798" max="1798" width="13.7109375" customWidth="1"/>
    <col min="2049" max="2049" width="5.7109375" customWidth="1"/>
    <col min="2050" max="2050" width="40.7109375" customWidth="1"/>
    <col min="2051" max="2051" width="5.7109375" customWidth="1"/>
    <col min="2052" max="2053" width="10.7109375" customWidth="1"/>
    <col min="2054" max="2054" width="13.7109375" customWidth="1"/>
    <col min="2305" max="2305" width="5.7109375" customWidth="1"/>
    <col min="2306" max="2306" width="40.7109375" customWidth="1"/>
    <col min="2307" max="2307" width="5.7109375" customWidth="1"/>
    <col min="2308" max="2309" width="10.7109375" customWidth="1"/>
    <col min="2310" max="2310" width="13.7109375" customWidth="1"/>
    <col min="2561" max="2561" width="5.7109375" customWidth="1"/>
    <col min="2562" max="2562" width="40.7109375" customWidth="1"/>
    <col min="2563" max="2563" width="5.7109375" customWidth="1"/>
    <col min="2564" max="2565" width="10.7109375" customWidth="1"/>
    <col min="2566" max="2566" width="13.7109375" customWidth="1"/>
    <col min="2817" max="2817" width="5.7109375" customWidth="1"/>
    <col min="2818" max="2818" width="40.7109375" customWidth="1"/>
    <col min="2819" max="2819" width="5.7109375" customWidth="1"/>
    <col min="2820" max="2821" width="10.7109375" customWidth="1"/>
    <col min="2822" max="2822" width="13.7109375" customWidth="1"/>
    <col min="3073" max="3073" width="5.7109375" customWidth="1"/>
    <col min="3074" max="3074" width="40.7109375" customWidth="1"/>
    <col min="3075" max="3075" width="5.7109375" customWidth="1"/>
    <col min="3076" max="3077" width="10.7109375" customWidth="1"/>
    <col min="3078" max="3078" width="13.7109375" customWidth="1"/>
    <col min="3329" max="3329" width="5.7109375" customWidth="1"/>
    <col min="3330" max="3330" width="40.7109375" customWidth="1"/>
    <col min="3331" max="3331" width="5.7109375" customWidth="1"/>
    <col min="3332" max="3333" width="10.7109375" customWidth="1"/>
    <col min="3334" max="3334" width="13.7109375" customWidth="1"/>
    <col min="3585" max="3585" width="5.7109375" customWidth="1"/>
    <col min="3586" max="3586" width="40.7109375" customWidth="1"/>
    <col min="3587" max="3587" width="5.7109375" customWidth="1"/>
    <col min="3588" max="3589" width="10.7109375" customWidth="1"/>
    <col min="3590" max="3590" width="13.7109375" customWidth="1"/>
    <col min="3841" max="3841" width="5.7109375" customWidth="1"/>
    <col min="3842" max="3842" width="40.7109375" customWidth="1"/>
    <col min="3843" max="3843" width="5.7109375" customWidth="1"/>
    <col min="3844" max="3845" width="10.7109375" customWidth="1"/>
    <col min="3846" max="3846" width="13.7109375" customWidth="1"/>
    <col min="4097" max="4097" width="5.7109375" customWidth="1"/>
    <col min="4098" max="4098" width="40.7109375" customWidth="1"/>
    <col min="4099" max="4099" width="5.7109375" customWidth="1"/>
    <col min="4100" max="4101" width="10.7109375" customWidth="1"/>
    <col min="4102" max="4102" width="13.7109375" customWidth="1"/>
    <col min="4353" max="4353" width="5.7109375" customWidth="1"/>
    <col min="4354" max="4354" width="40.7109375" customWidth="1"/>
    <col min="4355" max="4355" width="5.7109375" customWidth="1"/>
    <col min="4356" max="4357" width="10.7109375" customWidth="1"/>
    <col min="4358" max="4358" width="13.7109375" customWidth="1"/>
    <col min="4609" max="4609" width="5.7109375" customWidth="1"/>
    <col min="4610" max="4610" width="40.7109375" customWidth="1"/>
    <col min="4611" max="4611" width="5.7109375" customWidth="1"/>
    <col min="4612" max="4613" width="10.7109375" customWidth="1"/>
    <col min="4614" max="4614" width="13.7109375" customWidth="1"/>
    <col min="4865" max="4865" width="5.7109375" customWidth="1"/>
    <col min="4866" max="4866" width="40.7109375" customWidth="1"/>
    <col min="4867" max="4867" width="5.7109375" customWidth="1"/>
    <col min="4868" max="4869" width="10.7109375" customWidth="1"/>
    <col min="4870" max="4870" width="13.7109375" customWidth="1"/>
    <col min="5121" max="5121" width="5.7109375" customWidth="1"/>
    <col min="5122" max="5122" width="40.7109375" customWidth="1"/>
    <col min="5123" max="5123" width="5.7109375" customWidth="1"/>
    <col min="5124" max="5125" width="10.7109375" customWidth="1"/>
    <col min="5126" max="5126" width="13.7109375" customWidth="1"/>
    <col min="5377" max="5377" width="5.7109375" customWidth="1"/>
    <col min="5378" max="5378" width="40.7109375" customWidth="1"/>
    <col min="5379" max="5379" width="5.7109375" customWidth="1"/>
    <col min="5380" max="5381" width="10.7109375" customWidth="1"/>
    <col min="5382" max="5382" width="13.7109375" customWidth="1"/>
    <col min="5633" max="5633" width="5.7109375" customWidth="1"/>
    <col min="5634" max="5634" width="40.7109375" customWidth="1"/>
    <col min="5635" max="5635" width="5.7109375" customWidth="1"/>
    <col min="5636" max="5637" width="10.7109375" customWidth="1"/>
    <col min="5638" max="5638" width="13.7109375" customWidth="1"/>
    <col min="5889" max="5889" width="5.7109375" customWidth="1"/>
    <col min="5890" max="5890" width="40.7109375" customWidth="1"/>
    <col min="5891" max="5891" width="5.7109375" customWidth="1"/>
    <col min="5892" max="5893" width="10.7109375" customWidth="1"/>
    <col min="5894" max="5894" width="13.7109375" customWidth="1"/>
    <col min="6145" max="6145" width="5.7109375" customWidth="1"/>
    <col min="6146" max="6146" width="40.7109375" customWidth="1"/>
    <col min="6147" max="6147" width="5.7109375" customWidth="1"/>
    <col min="6148" max="6149" width="10.7109375" customWidth="1"/>
    <col min="6150" max="6150" width="13.7109375" customWidth="1"/>
    <col min="6401" max="6401" width="5.7109375" customWidth="1"/>
    <col min="6402" max="6402" width="40.7109375" customWidth="1"/>
    <col min="6403" max="6403" width="5.7109375" customWidth="1"/>
    <col min="6404" max="6405" width="10.7109375" customWidth="1"/>
    <col min="6406" max="6406" width="13.7109375" customWidth="1"/>
    <col min="6657" max="6657" width="5.7109375" customWidth="1"/>
    <col min="6658" max="6658" width="40.7109375" customWidth="1"/>
    <col min="6659" max="6659" width="5.7109375" customWidth="1"/>
    <col min="6660" max="6661" width="10.7109375" customWidth="1"/>
    <col min="6662" max="6662" width="13.7109375" customWidth="1"/>
    <col min="6913" max="6913" width="5.7109375" customWidth="1"/>
    <col min="6914" max="6914" width="40.7109375" customWidth="1"/>
    <col min="6915" max="6915" width="5.7109375" customWidth="1"/>
    <col min="6916" max="6917" width="10.7109375" customWidth="1"/>
    <col min="6918" max="6918" width="13.7109375" customWidth="1"/>
    <col min="7169" max="7169" width="5.7109375" customWidth="1"/>
    <col min="7170" max="7170" width="40.7109375" customWidth="1"/>
    <col min="7171" max="7171" width="5.7109375" customWidth="1"/>
    <col min="7172" max="7173" width="10.7109375" customWidth="1"/>
    <col min="7174" max="7174" width="13.7109375" customWidth="1"/>
    <col min="7425" max="7425" width="5.7109375" customWidth="1"/>
    <col min="7426" max="7426" width="40.7109375" customWidth="1"/>
    <col min="7427" max="7427" width="5.7109375" customWidth="1"/>
    <col min="7428" max="7429" width="10.7109375" customWidth="1"/>
    <col min="7430" max="7430" width="13.7109375" customWidth="1"/>
    <col min="7681" max="7681" width="5.7109375" customWidth="1"/>
    <col min="7682" max="7682" width="40.7109375" customWidth="1"/>
    <col min="7683" max="7683" width="5.7109375" customWidth="1"/>
    <col min="7684" max="7685" width="10.7109375" customWidth="1"/>
    <col min="7686" max="7686" width="13.7109375" customWidth="1"/>
    <col min="7937" max="7937" width="5.7109375" customWidth="1"/>
    <col min="7938" max="7938" width="40.7109375" customWidth="1"/>
    <col min="7939" max="7939" width="5.7109375" customWidth="1"/>
    <col min="7940" max="7941" width="10.7109375" customWidth="1"/>
    <col min="7942" max="7942" width="13.7109375" customWidth="1"/>
    <col min="8193" max="8193" width="5.7109375" customWidth="1"/>
    <col min="8194" max="8194" width="40.7109375" customWidth="1"/>
    <col min="8195" max="8195" width="5.7109375" customWidth="1"/>
    <col min="8196" max="8197" width="10.7109375" customWidth="1"/>
    <col min="8198" max="8198" width="13.7109375" customWidth="1"/>
    <col min="8449" max="8449" width="5.7109375" customWidth="1"/>
    <col min="8450" max="8450" width="40.7109375" customWidth="1"/>
    <col min="8451" max="8451" width="5.7109375" customWidth="1"/>
    <col min="8452" max="8453" width="10.7109375" customWidth="1"/>
    <col min="8454" max="8454" width="13.7109375" customWidth="1"/>
    <col min="8705" max="8705" width="5.7109375" customWidth="1"/>
    <col min="8706" max="8706" width="40.7109375" customWidth="1"/>
    <col min="8707" max="8707" width="5.7109375" customWidth="1"/>
    <col min="8708" max="8709" width="10.7109375" customWidth="1"/>
    <col min="8710" max="8710" width="13.7109375" customWidth="1"/>
    <col min="8961" max="8961" width="5.7109375" customWidth="1"/>
    <col min="8962" max="8962" width="40.7109375" customWidth="1"/>
    <col min="8963" max="8963" width="5.7109375" customWidth="1"/>
    <col min="8964" max="8965" width="10.7109375" customWidth="1"/>
    <col min="8966" max="8966" width="13.7109375" customWidth="1"/>
    <col min="9217" max="9217" width="5.7109375" customWidth="1"/>
    <col min="9218" max="9218" width="40.7109375" customWidth="1"/>
    <col min="9219" max="9219" width="5.7109375" customWidth="1"/>
    <col min="9220" max="9221" width="10.7109375" customWidth="1"/>
    <col min="9222" max="9222" width="13.7109375" customWidth="1"/>
    <col min="9473" max="9473" width="5.7109375" customWidth="1"/>
    <col min="9474" max="9474" width="40.7109375" customWidth="1"/>
    <col min="9475" max="9475" width="5.7109375" customWidth="1"/>
    <col min="9476" max="9477" width="10.7109375" customWidth="1"/>
    <col min="9478" max="9478" width="13.7109375" customWidth="1"/>
    <col min="9729" max="9729" width="5.7109375" customWidth="1"/>
    <col min="9730" max="9730" width="40.7109375" customWidth="1"/>
    <col min="9731" max="9731" width="5.7109375" customWidth="1"/>
    <col min="9732" max="9733" width="10.7109375" customWidth="1"/>
    <col min="9734" max="9734" width="13.7109375" customWidth="1"/>
    <col min="9985" max="9985" width="5.7109375" customWidth="1"/>
    <col min="9986" max="9986" width="40.7109375" customWidth="1"/>
    <col min="9987" max="9987" width="5.7109375" customWidth="1"/>
    <col min="9988" max="9989" width="10.7109375" customWidth="1"/>
    <col min="9990" max="9990" width="13.7109375" customWidth="1"/>
    <col min="10241" max="10241" width="5.7109375" customWidth="1"/>
    <col min="10242" max="10242" width="40.7109375" customWidth="1"/>
    <col min="10243" max="10243" width="5.7109375" customWidth="1"/>
    <col min="10244" max="10245" width="10.7109375" customWidth="1"/>
    <col min="10246" max="10246" width="13.7109375" customWidth="1"/>
    <col min="10497" max="10497" width="5.7109375" customWidth="1"/>
    <col min="10498" max="10498" width="40.7109375" customWidth="1"/>
    <col min="10499" max="10499" width="5.7109375" customWidth="1"/>
    <col min="10500" max="10501" width="10.7109375" customWidth="1"/>
    <col min="10502" max="10502" width="13.7109375" customWidth="1"/>
    <col min="10753" max="10753" width="5.7109375" customWidth="1"/>
    <col min="10754" max="10754" width="40.7109375" customWidth="1"/>
    <col min="10755" max="10755" width="5.7109375" customWidth="1"/>
    <col min="10756" max="10757" width="10.7109375" customWidth="1"/>
    <col min="10758" max="10758" width="13.7109375" customWidth="1"/>
    <col min="11009" max="11009" width="5.7109375" customWidth="1"/>
    <col min="11010" max="11010" width="40.7109375" customWidth="1"/>
    <col min="11011" max="11011" width="5.7109375" customWidth="1"/>
    <col min="11012" max="11013" width="10.7109375" customWidth="1"/>
    <col min="11014" max="11014" width="13.7109375" customWidth="1"/>
    <col min="11265" max="11265" width="5.7109375" customWidth="1"/>
    <col min="11266" max="11266" width="40.7109375" customWidth="1"/>
    <col min="11267" max="11267" width="5.7109375" customWidth="1"/>
    <col min="11268" max="11269" width="10.7109375" customWidth="1"/>
    <col min="11270" max="11270" width="13.7109375" customWidth="1"/>
    <col min="11521" max="11521" width="5.7109375" customWidth="1"/>
    <col min="11522" max="11522" width="40.7109375" customWidth="1"/>
    <col min="11523" max="11523" width="5.7109375" customWidth="1"/>
    <col min="11524" max="11525" width="10.7109375" customWidth="1"/>
    <col min="11526" max="11526" width="13.7109375" customWidth="1"/>
    <col min="11777" max="11777" width="5.7109375" customWidth="1"/>
    <col min="11778" max="11778" width="40.7109375" customWidth="1"/>
    <col min="11779" max="11779" width="5.7109375" customWidth="1"/>
    <col min="11780" max="11781" width="10.7109375" customWidth="1"/>
    <col min="11782" max="11782" width="13.7109375" customWidth="1"/>
    <col min="12033" max="12033" width="5.7109375" customWidth="1"/>
    <col min="12034" max="12034" width="40.7109375" customWidth="1"/>
    <col min="12035" max="12035" width="5.7109375" customWidth="1"/>
    <col min="12036" max="12037" width="10.7109375" customWidth="1"/>
    <col min="12038" max="12038" width="13.7109375" customWidth="1"/>
    <col min="12289" max="12289" width="5.7109375" customWidth="1"/>
    <col min="12290" max="12290" width="40.7109375" customWidth="1"/>
    <col min="12291" max="12291" width="5.7109375" customWidth="1"/>
    <col min="12292" max="12293" width="10.7109375" customWidth="1"/>
    <col min="12294" max="12294" width="13.7109375" customWidth="1"/>
    <col min="12545" max="12545" width="5.7109375" customWidth="1"/>
    <col min="12546" max="12546" width="40.7109375" customWidth="1"/>
    <col min="12547" max="12547" width="5.7109375" customWidth="1"/>
    <col min="12548" max="12549" width="10.7109375" customWidth="1"/>
    <col min="12550" max="12550" width="13.7109375" customWidth="1"/>
    <col min="12801" max="12801" width="5.7109375" customWidth="1"/>
    <col min="12802" max="12802" width="40.7109375" customWidth="1"/>
    <col min="12803" max="12803" width="5.7109375" customWidth="1"/>
    <col min="12804" max="12805" width="10.7109375" customWidth="1"/>
    <col min="12806" max="12806" width="13.7109375" customWidth="1"/>
    <col min="13057" max="13057" width="5.7109375" customWidth="1"/>
    <col min="13058" max="13058" width="40.7109375" customWidth="1"/>
    <col min="13059" max="13059" width="5.7109375" customWidth="1"/>
    <col min="13060" max="13061" width="10.7109375" customWidth="1"/>
    <col min="13062" max="13062" width="13.7109375" customWidth="1"/>
    <col min="13313" max="13313" width="5.7109375" customWidth="1"/>
    <col min="13314" max="13314" width="40.7109375" customWidth="1"/>
    <col min="13315" max="13315" width="5.7109375" customWidth="1"/>
    <col min="13316" max="13317" width="10.7109375" customWidth="1"/>
    <col min="13318" max="13318" width="13.7109375" customWidth="1"/>
    <col min="13569" max="13569" width="5.7109375" customWidth="1"/>
    <col min="13570" max="13570" width="40.7109375" customWidth="1"/>
    <col min="13571" max="13571" width="5.7109375" customWidth="1"/>
    <col min="13572" max="13573" width="10.7109375" customWidth="1"/>
    <col min="13574" max="13574" width="13.7109375" customWidth="1"/>
    <col min="13825" max="13825" width="5.7109375" customWidth="1"/>
    <col min="13826" max="13826" width="40.7109375" customWidth="1"/>
    <col min="13827" max="13827" width="5.7109375" customWidth="1"/>
    <col min="13828" max="13829" width="10.7109375" customWidth="1"/>
    <col min="13830" max="13830" width="13.7109375" customWidth="1"/>
    <col min="14081" max="14081" width="5.7109375" customWidth="1"/>
    <col min="14082" max="14082" width="40.7109375" customWidth="1"/>
    <col min="14083" max="14083" width="5.7109375" customWidth="1"/>
    <col min="14084" max="14085" width="10.7109375" customWidth="1"/>
    <col min="14086" max="14086" width="13.7109375" customWidth="1"/>
    <col min="14337" max="14337" width="5.7109375" customWidth="1"/>
    <col min="14338" max="14338" width="40.7109375" customWidth="1"/>
    <col min="14339" max="14339" width="5.7109375" customWidth="1"/>
    <col min="14340" max="14341" width="10.7109375" customWidth="1"/>
    <col min="14342" max="14342" width="13.7109375" customWidth="1"/>
    <col min="14593" max="14593" width="5.7109375" customWidth="1"/>
    <col min="14594" max="14594" width="40.7109375" customWidth="1"/>
    <col min="14595" max="14595" width="5.7109375" customWidth="1"/>
    <col min="14596" max="14597" width="10.7109375" customWidth="1"/>
    <col min="14598" max="14598" width="13.7109375" customWidth="1"/>
    <col min="14849" max="14849" width="5.7109375" customWidth="1"/>
    <col min="14850" max="14850" width="40.7109375" customWidth="1"/>
    <col min="14851" max="14851" width="5.7109375" customWidth="1"/>
    <col min="14852" max="14853" width="10.7109375" customWidth="1"/>
    <col min="14854" max="14854" width="13.7109375" customWidth="1"/>
    <col min="15105" max="15105" width="5.7109375" customWidth="1"/>
    <col min="15106" max="15106" width="40.7109375" customWidth="1"/>
    <col min="15107" max="15107" width="5.7109375" customWidth="1"/>
    <col min="15108" max="15109" width="10.7109375" customWidth="1"/>
    <col min="15110" max="15110" width="13.7109375" customWidth="1"/>
    <col min="15361" max="15361" width="5.7109375" customWidth="1"/>
    <col min="15362" max="15362" width="40.7109375" customWidth="1"/>
    <col min="15363" max="15363" width="5.7109375" customWidth="1"/>
    <col min="15364" max="15365" width="10.7109375" customWidth="1"/>
    <col min="15366" max="15366" width="13.7109375" customWidth="1"/>
    <col min="15617" max="15617" width="5.7109375" customWidth="1"/>
    <col min="15618" max="15618" width="40.7109375" customWidth="1"/>
    <col min="15619" max="15619" width="5.7109375" customWidth="1"/>
    <col min="15620" max="15621" width="10.7109375" customWidth="1"/>
    <col min="15622" max="15622" width="13.7109375" customWidth="1"/>
    <col min="15873" max="15873" width="5.7109375" customWidth="1"/>
    <col min="15874" max="15874" width="40.7109375" customWidth="1"/>
    <col min="15875" max="15875" width="5.7109375" customWidth="1"/>
    <col min="15876" max="15877" width="10.7109375" customWidth="1"/>
    <col min="15878" max="15878" width="13.7109375" customWidth="1"/>
    <col min="16129" max="16129" width="5.7109375" customWidth="1"/>
    <col min="16130" max="16130" width="40.7109375" customWidth="1"/>
    <col min="16131" max="16131" width="5.7109375" customWidth="1"/>
    <col min="16132" max="16133" width="10.7109375" customWidth="1"/>
    <col min="16134" max="16134" width="13.7109375" customWidth="1"/>
  </cols>
  <sheetData>
    <row r="1" spans="1:7">
      <c r="A1" s="410"/>
      <c r="B1" s="409"/>
      <c r="C1" s="408"/>
      <c r="D1" s="407"/>
      <c r="E1" s="407"/>
      <c r="F1" s="407"/>
      <c r="G1" s="388"/>
    </row>
    <row r="2" spans="1:7" ht="15.75">
      <c r="A2" s="383"/>
      <c r="B2" s="587" t="s">
        <v>1014</v>
      </c>
      <c r="C2" s="587"/>
      <c r="D2" s="587"/>
      <c r="E2" s="587"/>
      <c r="F2" s="588"/>
      <c r="G2" s="388"/>
    </row>
    <row r="3" spans="1:7" ht="15.75">
      <c r="A3" s="383"/>
      <c r="B3" s="589"/>
      <c r="C3" s="589"/>
      <c r="D3" s="589"/>
      <c r="E3" s="589"/>
      <c r="F3" s="384"/>
      <c r="G3" s="388"/>
    </row>
    <row r="4" spans="1:7" ht="39.950000000000003" customHeight="1">
      <c r="A4" s="383"/>
      <c r="B4" s="386"/>
      <c r="C4" s="385"/>
      <c r="D4" s="384"/>
      <c r="E4" s="384"/>
      <c r="F4" s="384"/>
      <c r="G4" s="388"/>
    </row>
    <row r="5" spans="1:7">
      <c r="A5" s="404" t="s">
        <v>157</v>
      </c>
      <c r="B5" s="404" t="str">
        <f>elektro!B2</f>
        <v>GLAVNI RAZVOD</v>
      </c>
      <c r="C5" s="287"/>
      <c r="D5" s="287"/>
      <c r="E5" s="372"/>
      <c r="F5" s="403">
        <f>elektro!F149</f>
        <v>0</v>
      </c>
      <c r="G5" s="388"/>
    </row>
    <row r="6" spans="1:7">
      <c r="A6" s="404" t="s">
        <v>161</v>
      </c>
      <c r="B6" s="404" t="str">
        <f>elektro!B234</f>
        <v>JAKA STRUJA</v>
      </c>
      <c r="C6" s="287"/>
      <c r="D6" s="287"/>
      <c r="E6" s="372"/>
      <c r="F6" s="403">
        <f>elektro!F234</f>
        <v>0</v>
      </c>
      <c r="G6" s="388"/>
    </row>
    <row r="7" spans="1:7">
      <c r="A7" s="404" t="s">
        <v>170</v>
      </c>
      <c r="B7" s="401" t="str">
        <f>elektro!B238</f>
        <v>TK INSTALACIJA I SLABA STRUJA</v>
      </c>
      <c r="C7" s="287"/>
      <c r="D7" s="287"/>
      <c r="E7" s="372"/>
      <c r="F7" s="403">
        <f>elektro!F298</f>
        <v>0</v>
      </c>
      <c r="G7" s="388"/>
    </row>
    <row r="8" spans="1:7">
      <c r="A8" s="404" t="s">
        <v>186</v>
      </c>
      <c r="B8" s="404" t="str">
        <f>elektro!B302:E302</f>
        <v>INSTALACIJA RASVJETE</v>
      </c>
      <c r="C8" s="287"/>
      <c r="D8" s="287"/>
      <c r="E8" s="372"/>
      <c r="F8" s="403">
        <f>elektro!F351</f>
        <v>0</v>
      </c>
      <c r="G8" s="388"/>
    </row>
    <row r="9" spans="1:7" ht="27">
      <c r="A9" s="404" t="s">
        <v>197</v>
      </c>
      <c r="B9" s="406" t="str">
        <f>elektro!B353:F353</f>
        <v>INSTALACIJA ZAJEDNIČKOG ANTENSKOG SUSTAVA (ZAS)</v>
      </c>
      <c r="C9" s="287"/>
      <c r="D9" s="287"/>
      <c r="E9" s="372"/>
      <c r="F9" s="403">
        <f>elektro!F417</f>
        <v>0</v>
      </c>
      <c r="G9" s="388"/>
    </row>
    <row r="10" spans="1:7" s="388" customFormat="1" ht="25.5">
      <c r="A10" s="404" t="s">
        <v>215</v>
      </c>
      <c r="B10" s="401" t="str">
        <f>elektro!B449</f>
        <v>GROMOBRANSKA INSTALACIJA, UZEMLJENJE I IPMM</v>
      </c>
      <c r="C10" s="287"/>
      <c r="D10" s="287"/>
      <c r="E10" s="372"/>
      <c r="F10" s="403">
        <f>elektro!F449</f>
        <v>0</v>
      </c>
    </row>
    <row r="11" spans="1:7" s="388" customFormat="1" ht="28.5" customHeight="1">
      <c r="A11" s="405"/>
      <c r="B11" s="404"/>
      <c r="C11" s="287"/>
      <c r="D11" s="287"/>
      <c r="E11" s="372"/>
      <c r="F11" s="403"/>
    </row>
    <row r="12" spans="1:7" s="393" customFormat="1">
      <c r="A12" s="400"/>
      <c r="B12" s="404" t="s">
        <v>1013</v>
      </c>
      <c r="C12" s="287"/>
      <c r="D12" s="287"/>
      <c r="E12" s="372"/>
      <c r="F12" s="403">
        <f>SUM(F5:F11)</f>
        <v>0</v>
      </c>
      <c r="G12" s="394">
        <f>SUM(G1:G9)</f>
        <v>0</v>
      </c>
    </row>
    <row r="13" spans="1:7" s="393" customFormat="1">
      <c r="A13" s="400"/>
      <c r="B13" s="399"/>
      <c r="C13" s="398"/>
      <c r="D13" s="397"/>
      <c r="E13" s="396"/>
      <c r="F13" s="395"/>
      <c r="G13" s="394"/>
    </row>
    <row r="14" spans="1:7" s="283" customFormat="1" ht="12.75">
      <c r="A14" s="402"/>
      <c r="B14" s="401"/>
      <c r="C14" s="287"/>
      <c r="D14" s="287"/>
      <c r="E14" s="372"/>
      <c r="F14" s="372"/>
    </row>
    <row r="15" spans="1:7" s="283" customFormat="1" ht="12.75">
      <c r="A15" s="402"/>
      <c r="B15" s="401"/>
      <c r="C15" s="287"/>
      <c r="D15" s="287"/>
      <c r="E15" s="372"/>
      <c r="F15" s="372"/>
    </row>
    <row r="16" spans="1:7" s="393" customFormat="1">
      <c r="A16" s="400"/>
      <c r="B16" s="399"/>
      <c r="C16" s="398"/>
      <c r="D16" s="397"/>
      <c r="E16" s="396"/>
      <c r="F16" s="395"/>
      <c r="G16" s="394"/>
    </row>
    <row r="17" spans="1:7" s="388" customFormat="1">
      <c r="A17" s="383"/>
      <c r="B17" s="386"/>
      <c r="C17" s="392"/>
      <c r="D17" s="392"/>
      <c r="E17" s="384"/>
      <c r="F17" s="384"/>
      <c r="G17"/>
    </row>
    <row r="18" spans="1:7" s="388" customFormat="1" ht="38.25" customHeight="1">
      <c r="A18" s="383"/>
      <c r="B18" s="386"/>
      <c r="C18" s="390"/>
      <c r="D18" s="389"/>
      <c r="E18" s="384"/>
      <c r="F18" s="384"/>
      <c r="G18"/>
    </row>
    <row r="19" spans="1:7" s="388" customFormat="1" ht="38.25" customHeight="1">
      <c r="A19" s="383"/>
      <c r="B19" s="386"/>
      <c r="C19" s="390"/>
      <c r="D19" s="389"/>
      <c r="E19" s="384"/>
      <c r="F19" s="384"/>
      <c r="G19"/>
    </row>
    <row r="20" spans="1:7" s="388" customFormat="1">
      <c r="A20" s="383"/>
      <c r="B20" s="386"/>
      <c r="C20" s="390"/>
      <c r="D20" s="391"/>
      <c r="E20" s="384"/>
      <c r="F20" s="384"/>
      <c r="G20"/>
    </row>
    <row r="21" spans="1:7" s="388" customFormat="1">
      <c r="B21" s="383"/>
      <c r="C21" s="390"/>
      <c r="D21" s="389"/>
      <c r="E21" s="384"/>
      <c r="F21" s="384"/>
      <c r="G21"/>
    </row>
    <row r="75" spans="1:7" s="384" customFormat="1">
      <c r="A75"/>
      <c r="B75" s="386"/>
      <c r="C75" s="385"/>
      <c r="D75" s="384">
        <v>7</v>
      </c>
      <c r="E75"/>
      <c r="F75"/>
      <c r="G75"/>
    </row>
    <row r="76" spans="1:7" s="384" customFormat="1">
      <c r="A76"/>
      <c r="B76" s="387" t="s">
        <v>1012</v>
      </c>
      <c r="C76" s="385"/>
      <c r="E76"/>
      <c r="F76"/>
      <c r="G76"/>
    </row>
    <row r="77" spans="1:7" s="384" customFormat="1">
      <c r="A77"/>
      <c r="B77" s="386"/>
      <c r="C77" s="385"/>
      <c r="D77" s="384">
        <v>7</v>
      </c>
      <c r="E77"/>
      <c r="F77"/>
      <c r="G77"/>
    </row>
    <row r="89" spans="1:7" s="383" customFormat="1" ht="12" customHeight="1">
      <c r="A89"/>
      <c r="B89"/>
      <c r="C89"/>
      <c r="D89"/>
      <c r="E89"/>
      <c r="F89"/>
      <c r="G89"/>
    </row>
    <row r="91" spans="1:7" s="383" customFormat="1" ht="25.5" customHeight="1">
      <c r="A91"/>
      <c r="B91"/>
      <c r="C91"/>
      <c r="D91"/>
      <c r="E91"/>
      <c r="F91"/>
      <c r="G91"/>
    </row>
    <row r="141" spans="1:7" s="383" customFormat="1" hidden="1">
      <c r="A141"/>
      <c r="B141"/>
      <c r="C141"/>
      <c r="D141"/>
      <c r="E141"/>
      <c r="F141"/>
      <c r="G141"/>
    </row>
  </sheetData>
  <sheetProtection password="CC29" sheet="1" objects="1" scenarios="1"/>
  <mergeCells count="2">
    <mergeCell ref="B2:F2"/>
    <mergeCell ref="B3:E3"/>
  </mergeCells>
  <pageMargins left="0.74803149606299213" right="0.74803149606299213" top="0.98425196850393704" bottom="0.98425196850393704" header="0.51181102362204722" footer="0.51181102362204722"/>
  <pageSetup paperSize="9" scale="80" firstPageNumber="28" orientation="portrait" useFirstPageNumber="1" horizontalDpi="180" verticalDpi="180" r:id="rId1"/>
  <headerFooter alignWithMargins="0">
    <oddHeader xml:space="preserve">&amp;L&amp;"Times New Roman,Bold"RITEH &amp;"Times New Roman,Regular"&amp;8d.o.o.&amp;11
&amp;8za projektiranje, konzalting i inženjering
&amp;C&amp;"Times New Roman,Regular"TROŠKOVNIK
 ELEKTROTEHNIČKIH INSTALACIJA&amp;R&amp;"Times New Roman,Regular"Proj. br.: 18-234-1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5"/>
  <sheetViews>
    <sheetView view="pageBreakPreview" zoomScaleNormal="80" zoomScaleSheetLayoutView="100" workbookViewId="0">
      <selection activeCell="E10" sqref="E10"/>
    </sheetView>
  </sheetViews>
  <sheetFormatPr defaultColWidth="9.28515625" defaultRowHeight="12.75"/>
  <cols>
    <col min="1" max="1" width="7.140625" style="415" customWidth="1"/>
    <col min="2" max="2" width="46" style="414" bestFit="1" customWidth="1"/>
    <col min="3" max="3" width="8.140625" style="413" customWidth="1"/>
    <col min="4" max="4" width="7.42578125" style="413" customWidth="1"/>
    <col min="5" max="5" width="10.140625" style="412" customWidth="1"/>
    <col min="6" max="6" width="13.140625" style="412" bestFit="1" customWidth="1"/>
    <col min="7" max="16384" width="9.28515625" style="411"/>
  </cols>
  <sheetData>
    <row r="1" spans="1:6" s="419" customFormat="1" ht="41.25" customHeight="1">
      <c r="A1" s="590" t="s">
        <v>1064</v>
      </c>
      <c r="B1" s="591"/>
      <c r="C1" s="591"/>
      <c r="D1" s="591"/>
      <c r="E1" s="591"/>
      <c r="F1" s="592"/>
    </row>
    <row r="2" spans="1:6" s="419" customFormat="1" thickBot="1">
      <c r="A2" s="593"/>
      <c r="B2" s="594"/>
      <c r="C2" s="594"/>
      <c r="D2" s="594"/>
      <c r="E2" s="594"/>
      <c r="F2" s="595"/>
    </row>
    <row r="3" spans="1:6" s="419" customFormat="1" thickBot="1">
      <c r="A3" s="449"/>
      <c r="B3" s="448"/>
      <c r="C3" s="447"/>
      <c r="D3" s="447"/>
      <c r="E3" s="446"/>
      <c r="F3" s="445"/>
    </row>
    <row r="4" spans="1:6" s="419" customFormat="1" thickBot="1">
      <c r="A4" s="444" t="s">
        <v>1063</v>
      </c>
      <c r="B4" s="443" t="s">
        <v>1062</v>
      </c>
      <c r="C4" s="442" t="s">
        <v>1061</v>
      </c>
      <c r="D4" s="442" t="s">
        <v>20</v>
      </c>
      <c r="E4" s="442" t="s">
        <v>1060</v>
      </c>
      <c r="F4" s="442" t="s">
        <v>1059</v>
      </c>
    </row>
    <row r="5" spans="1:6" s="419" customFormat="1" ht="12">
      <c r="A5" s="441"/>
      <c r="B5" s="440"/>
      <c r="C5" s="439"/>
      <c r="D5" s="439"/>
      <c r="E5" s="439"/>
      <c r="F5" s="439"/>
    </row>
    <row r="6" spans="1:6" s="426" customFormat="1">
      <c r="A6" s="437"/>
      <c r="B6" s="436" t="s">
        <v>1058</v>
      </c>
      <c r="C6" s="423"/>
      <c r="D6" s="422"/>
      <c r="E6" s="435"/>
      <c r="F6" s="420"/>
    </row>
    <row r="7" spans="1:6" s="426" customFormat="1"/>
    <row r="8" spans="1:6" s="426" customFormat="1" ht="229.5">
      <c r="A8" s="438" t="s">
        <v>953</v>
      </c>
      <c r="B8" s="430" t="s">
        <v>1057</v>
      </c>
      <c r="C8" s="429" t="s">
        <v>76</v>
      </c>
      <c r="D8" s="429">
        <v>1</v>
      </c>
      <c r="E8" s="432"/>
      <c r="F8" s="357">
        <f>E8*D8</f>
        <v>0</v>
      </c>
    </row>
    <row r="9" spans="1:6" s="426" customFormat="1">
      <c r="A9" s="431"/>
      <c r="B9" s="433"/>
      <c r="C9" s="429"/>
      <c r="D9" s="429"/>
      <c r="E9" s="428"/>
      <c r="F9" s="357"/>
    </row>
    <row r="10" spans="1:6" s="426" customFormat="1" ht="51">
      <c r="A10" s="434">
        <v>2</v>
      </c>
      <c r="B10" s="430" t="s">
        <v>1056</v>
      </c>
      <c r="C10" s="429" t="s">
        <v>76</v>
      </c>
      <c r="D10" s="429">
        <v>1</v>
      </c>
      <c r="E10" s="432"/>
      <c r="F10" s="357">
        <f>E10*D10</f>
        <v>0</v>
      </c>
    </row>
    <row r="11" spans="1:6" s="426" customFormat="1">
      <c r="A11" s="431"/>
      <c r="B11" s="433"/>
      <c r="C11" s="429"/>
      <c r="D11" s="429"/>
      <c r="E11" s="428"/>
      <c r="F11" s="357"/>
    </row>
    <row r="12" spans="1:6" s="426" customFormat="1" ht="63.75">
      <c r="A12" s="434">
        <v>3</v>
      </c>
      <c r="B12" s="430" t="s">
        <v>1055</v>
      </c>
      <c r="C12" s="429" t="s">
        <v>76</v>
      </c>
      <c r="D12" s="429">
        <v>1</v>
      </c>
      <c r="E12" s="432"/>
      <c r="F12" s="357">
        <f>E12*D12</f>
        <v>0</v>
      </c>
    </row>
    <row r="13" spans="1:6" s="426" customFormat="1">
      <c r="A13" s="431"/>
      <c r="B13" s="433"/>
      <c r="C13" s="429"/>
      <c r="D13" s="429"/>
      <c r="E13" s="428"/>
      <c r="F13" s="357"/>
    </row>
    <row r="14" spans="1:6" s="426" customFormat="1" ht="25.5">
      <c r="A14" s="434">
        <v>4</v>
      </c>
      <c r="B14" s="430" t="s">
        <v>1054</v>
      </c>
      <c r="C14" s="429" t="s">
        <v>76</v>
      </c>
      <c r="D14" s="429">
        <v>1</v>
      </c>
      <c r="E14" s="432"/>
      <c r="F14" s="357">
        <f>E14*D14</f>
        <v>0</v>
      </c>
    </row>
    <row r="15" spans="1:6" s="426" customFormat="1">
      <c r="A15" s="431"/>
      <c r="B15" s="433"/>
      <c r="C15" s="429"/>
      <c r="D15" s="429"/>
      <c r="E15" s="428"/>
      <c r="F15" s="357"/>
    </row>
    <row r="16" spans="1:6" s="426" customFormat="1" ht="38.25">
      <c r="A16" s="434">
        <v>5</v>
      </c>
      <c r="B16" s="430" t="s">
        <v>1053</v>
      </c>
      <c r="C16" s="429" t="s">
        <v>76</v>
      </c>
      <c r="D16" s="429">
        <v>120</v>
      </c>
      <c r="E16" s="432"/>
      <c r="F16" s="357">
        <f>E16*D16</f>
        <v>0</v>
      </c>
    </row>
    <row r="17" spans="1:6" s="426" customFormat="1">
      <c r="A17" s="431"/>
      <c r="B17" s="433"/>
      <c r="C17" s="429"/>
      <c r="D17" s="429"/>
      <c r="E17" s="428"/>
      <c r="F17" s="357"/>
    </row>
    <row r="18" spans="1:6" s="426" customFormat="1" ht="182.25" customHeight="1">
      <c r="A18" s="434">
        <v>6</v>
      </c>
      <c r="B18" s="430" t="s">
        <v>1052</v>
      </c>
      <c r="C18" s="429" t="s">
        <v>76</v>
      </c>
      <c r="D18" s="429">
        <v>113</v>
      </c>
      <c r="E18" s="432"/>
      <c r="F18" s="357">
        <f>E18*D18</f>
        <v>0</v>
      </c>
    </row>
    <row r="19" spans="1:6" s="426" customFormat="1">
      <c r="A19" s="431"/>
      <c r="B19" s="433"/>
      <c r="C19" s="429"/>
      <c r="D19" s="429"/>
      <c r="E19" s="428"/>
      <c r="F19" s="357"/>
    </row>
    <row r="20" spans="1:6" s="426" customFormat="1" ht="180.75" customHeight="1">
      <c r="A20" s="434">
        <v>7</v>
      </c>
      <c r="B20" s="430" t="s">
        <v>1051</v>
      </c>
      <c r="C20" s="429" t="s">
        <v>76</v>
      </c>
      <c r="D20" s="429">
        <v>7</v>
      </c>
      <c r="E20" s="432"/>
      <c r="F20" s="357">
        <f>E20*D20</f>
        <v>0</v>
      </c>
    </row>
    <row r="21" spans="1:6" s="426" customFormat="1">
      <c r="A21" s="431"/>
      <c r="B21" s="433"/>
      <c r="C21" s="429"/>
      <c r="D21" s="429"/>
      <c r="E21" s="428"/>
      <c r="F21" s="357"/>
    </row>
    <row r="22" spans="1:6" s="426" customFormat="1" ht="127.5">
      <c r="A22" s="434">
        <v>8</v>
      </c>
      <c r="B22" s="430" t="s">
        <v>1050</v>
      </c>
      <c r="C22" s="429" t="s">
        <v>76</v>
      </c>
      <c r="D22" s="429">
        <v>14</v>
      </c>
      <c r="E22" s="432"/>
      <c r="F22" s="357">
        <f>E22*D22</f>
        <v>0</v>
      </c>
    </row>
    <row r="23" spans="1:6" s="426" customFormat="1">
      <c r="A23" s="431"/>
      <c r="B23" s="433"/>
      <c r="C23" s="429"/>
      <c r="D23" s="429"/>
      <c r="E23" s="428"/>
      <c r="F23" s="357"/>
    </row>
    <row r="24" spans="1:6" s="426" customFormat="1" ht="38.25">
      <c r="A24" s="434">
        <v>9</v>
      </c>
      <c r="B24" s="430" t="s">
        <v>1049</v>
      </c>
      <c r="C24" s="429" t="s">
        <v>76</v>
      </c>
      <c r="D24" s="429">
        <v>55</v>
      </c>
      <c r="E24" s="432"/>
      <c r="F24" s="357">
        <f>E24*D24</f>
        <v>0</v>
      </c>
    </row>
    <row r="25" spans="1:6" s="426" customFormat="1">
      <c r="A25" s="431"/>
      <c r="B25" s="433"/>
      <c r="C25" s="429"/>
      <c r="D25" s="429"/>
      <c r="E25" s="428"/>
      <c r="F25" s="357"/>
    </row>
    <row r="26" spans="1:6" s="426" customFormat="1" ht="63.75">
      <c r="A26" s="434">
        <v>10</v>
      </c>
      <c r="B26" s="430" t="s">
        <v>1048</v>
      </c>
      <c r="C26" s="429" t="s">
        <v>76</v>
      </c>
      <c r="D26" s="429">
        <v>4</v>
      </c>
      <c r="E26" s="432"/>
      <c r="F26" s="357">
        <f>E26*D26</f>
        <v>0</v>
      </c>
    </row>
    <row r="27" spans="1:6" s="426" customFormat="1">
      <c r="A27" s="431"/>
      <c r="B27" s="433"/>
      <c r="C27" s="429"/>
      <c r="D27" s="429"/>
      <c r="E27" s="428"/>
      <c r="F27" s="357"/>
    </row>
    <row r="28" spans="1:6" s="426" customFormat="1" ht="25.5">
      <c r="A28" s="434">
        <v>11</v>
      </c>
      <c r="B28" s="430" t="s">
        <v>1047</v>
      </c>
      <c r="C28" s="429" t="s">
        <v>76</v>
      </c>
      <c r="D28" s="429">
        <v>4</v>
      </c>
      <c r="E28" s="432"/>
      <c r="F28" s="357">
        <f>E28*D28</f>
        <v>0</v>
      </c>
    </row>
    <row r="29" spans="1:6" s="426" customFormat="1">
      <c r="A29" s="431"/>
      <c r="B29" s="433"/>
      <c r="C29" s="429"/>
      <c r="D29" s="429"/>
      <c r="E29" s="428"/>
      <c r="F29" s="357"/>
    </row>
    <row r="30" spans="1:6" s="426" customFormat="1" ht="38.25">
      <c r="A30" s="434">
        <v>12</v>
      </c>
      <c r="B30" s="430" t="s">
        <v>1046</v>
      </c>
      <c r="C30" s="429" t="s">
        <v>76</v>
      </c>
      <c r="D30" s="429">
        <v>9</v>
      </c>
      <c r="E30" s="432"/>
      <c r="F30" s="357">
        <f>E30*D30</f>
        <v>0</v>
      </c>
    </row>
    <row r="31" spans="1:6" s="426" customFormat="1">
      <c r="A31" s="431"/>
      <c r="B31" s="433"/>
      <c r="C31" s="429"/>
      <c r="D31" s="429"/>
      <c r="E31" s="428"/>
      <c r="F31" s="357"/>
    </row>
    <row r="32" spans="1:6" s="426" customFormat="1" ht="38.25">
      <c r="A32" s="434">
        <v>13</v>
      </c>
      <c r="B32" s="430" t="s">
        <v>1045</v>
      </c>
      <c r="C32" s="429" t="s">
        <v>76</v>
      </c>
      <c r="D32" s="429">
        <v>3</v>
      </c>
      <c r="E32" s="432"/>
      <c r="F32" s="357">
        <f>E32*D32</f>
        <v>0</v>
      </c>
    </row>
    <row r="33" spans="1:6" s="426" customFormat="1">
      <c r="A33" s="431"/>
      <c r="B33" s="433"/>
      <c r="C33" s="429"/>
      <c r="D33" s="429"/>
      <c r="E33" s="428"/>
      <c r="F33" s="357"/>
    </row>
    <row r="34" spans="1:6" s="426" customFormat="1" ht="25.5">
      <c r="A34" s="434">
        <v>14</v>
      </c>
      <c r="B34" s="430" t="s">
        <v>1044</v>
      </c>
      <c r="C34" s="429" t="s">
        <v>76</v>
      </c>
      <c r="D34" s="429">
        <v>2</v>
      </c>
      <c r="E34" s="432"/>
      <c r="F34" s="357">
        <f>E34*D34</f>
        <v>0</v>
      </c>
    </row>
    <row r="35" spans="1:6" s="426" customFormat="1">
      <c r="A35" s="431"/>
      <c r="B35" s="433"/>
      <c r="C35" s="429"/>
      <c r="D35" s="429"/>
      <c r="E35" s="428"/>
      <c r="F35" s="357"/>
    </row>
    <row r="36" spans="1:6" s="426" customFormat="1" ht="25.5">
      <c r="A36" s="434">
        <v>15</v>
      </c>
      <c r="B36" s="430" t="s">
        <v>1044</v>
      </c>
      <c r="C36" s="429" t="s">
        <v>76</v>
      </c>
      <c r="D36" s="429">
        <v>1</v>
      </c>
      <c r="E36" s="432"/>
      <c r="F36" s="357">
        <f>E36*D36</f>
        <v>0</v>
      </c>
    </row>
    <row r="37" spans="1:6" s="426" customFormat="1">
      <c r="A37" s="431"/>
      <c r="B37" s="433"/>
      <c r="C37" s="429"/>
      <c r="D37" s="429"/>
      <c r="E37" s="428"/>
      <c r="F37" s="357"/>
    </row>
    <row r="38" spans="1:6" s="426" customFormat="1" ht="38.25">
      <c r="A38" s="434">
        <v>16</v>
      </c>
      <c r="B38" s="430" t="s">
        <v>1043</v>
      </c>
      <c r="C38" s="429" t="s">
        <v>522</v>
      </c>
      <c r="D38" s="429">
        <v>1</v>
      </c>
      <c r="E38" s="432"/>
      <c r="F38" s="357">
        <f>E38*D38</f>
        <v>0</v>
      </c>
    </row>
    <row r="39" spans="1:6" s="426" customFormat="1">
      <c r="A39" s="431"/>
      <c r="B39" s="433"/>
      <c r="C39" s="429"/>
      <c r="D39" s="429"/>
      <c r="E39" s="428"/>
      <c r="F39" s="357"/>
    </row>
    <row r="40" spans="1:6" s="426" customFormat="1">
      <c r="A40" s="434">
        <v>17</v>
      </c>
      <c r="B40" s="430" t="s">
        <v>1042</v>
      </c>
      <c r="C40" s="429" t="s">
        <v>76</v>
      </c>
      <c r="D40" s="429">
        <v>1</v>
      </c>
      <c r="E40" s="432"/>
      <c r="F40" s="357">
        <f>E40*D40</f>
        <v>0</v>
      </c>
    </row>
    <row r="41" spans="1:6" s="426" customFormat="1">
      <c r="A41" s="431"/>
      <c r="B41" s="433"/>
      <c r="C41" s="429"/>
      <c r="D41" s="429"/>
      <c r="E41" s="428"/>
      <c r="F41" s="357"/>
    </row>
    <row r="42" spans="1:6" s="426" customFormat="1" ht="51">
      <c r="A42" s="434">
        <v>18</v>
      </c>
      <c r="B42" s="430" t="s">
        <v>1041</v>
      </c>
      <c r="C42" s="429" t="s">
        <v>514</v>
      </c>
      <c r="D42" s="429">
        <v>15</v>
      </c>
      <c r="E42" s="432"/>
      <c r="F42" s="357">
        <f>E42*D42</f>
        <v>0</v>
      </c>
    </row>
    <row r="43" spans="1:6" s="426" customFormat="1">
      <c r="A43" s="431"/>
      <c r="B43" s="433"/>
      <c r="C43" s="429"/>
      <c r="D43" s="429"/>
      <c r="E43" s="428"/>
      <c r="F43" s="357"/>
    </row>
    <row r="44" spans="1:6" s="426" customFormat="1">
      <c r="A44" s="434">
        <v>19</v>
      </c>
      <c r="B44" s="430" t="s">
        <v>1040</v>
      </c>
      <c r="C44" s="429" t="s">
        <v>514</v>
      </c>
      <c r="D44" s="429">
        <v>15</v>
      </c>
      <c r="E44" s="432"/>
      <c r="F44" s="357">
        <f>E44*D44</f>
        <v>0</v>
      </c>
    </row>
    <row r="45" spans="1:6" s="426" customFormat="1">
      <c r="A45" s="431"/>
      <c r="B45" s="433"/>
      <c r="C45" s="429"/>
      <c r="D45" s="429"/>
      <c r="E45" s="428"/>
      <c r="F45" s="357"/>
    </row>
    <row r="46" spans="1:6" s="426" customFormat="1" ht="51">
      <c r="A46" s="434">
        <v>20</v>
      </c>
      <c r="B46" s="430" t="s">
        <v>1039</v>
      </c>
      <c r="C46" s="429" t="s">
        <v>514</v>
      </c>
      <c r="D46" s="429">
        <v>800</v>
      </c>
      <c r="E46" s="432"/>
      <c r="F46" s="357">
        <f>E46*D46</f>
        <v>0</v>
      </c>
    </row>
    <row r="47" spans="1:6" s="426" customFormat="1">
      <c r="A47" s="431"/>
      <c r="B47" s="433"/>
      <c r="C47" s="429"/>
      <c r="D47" s="429"/>
      <c r="E47" s="428"/>
      <c r="F47" s="357"/>
    </row>
    <row r="48" spans="1:6" s="426" customFormat="1">
      <c r="A48" s="427"/>
      <c r="B48" s="424"/>
      <c r="C48" s="423"/>
      <c r="D48" s="422"/>
      <c r="E48" s="435" t="str">
        <f>B6</f>
        <v>1. SUSTAV DOJAVE POŽARA</v>
      </c>
      <c r="F48" s="420">
        <f>SUM(F8:F46)</f>
        <v>0</v>
      </c>
    </row>
    <row r="49" spans="1:6" s="426" customFormat="1">
      <c r="A49" s="431"/>
      <c r="B49" s="433"/>
      <c r="C49" s="429"/>
      <c r="D49" s="429"/>
      <c r="E49" s="428"/>
      <c r="F49" s="357"/>
    </row>
    <row r="50" spans="1:6" s="426" customFormat="1">
      <c r="A50" s="437"/>
      <c r="B50" s="436" t="s">
        <v>1016</v>
      </c>
      <c r="C50" s="423"/>
      <c r="D50" s="422"/>
      <c r="E50" s="435"/>
      <c r="F50" s="420"/>
    </row>
    <row r="51" spans="1:6" s="426" customFormat="1">
      <c r="A51" s="431"/>
      <c r="B51" s="433"/>
      <c r="C51" s="429"/>
      <c r="D51" s="429"/>
      <c r="E51" s="428"/>
      <c r="F51" s="357"/>
    </row>
    <row r="52" spans="1:6" s="426" customFormat="1" ht="102">
      <c r="A52" s="434">
        <v>1</v>
      </c>
      <c r="B52" s="430" t="s">
        <v>1038</v>
      </c>
      <c r="C52" s="429" t="s">
        <v>76</v>
      </c>
      <c r="D52" s="429">
        <v>1</v>
      </c>
      <c r="E52" s="432"/>
      <c r="F52" s="357">
        <f>E52*D52</f>
        <v>0</v>
      </c>
    </row>
    <row r="53" spans="1:6" s="426" customFormat="1">
      <c r="A53" s="431"/>
      <c r="B53" s="433"/>
      <c r="C53" s="429"/>
      <c r="D53" s="429"/>
      <c r="E53" s="428"/>
      <c r="F53" s="357"/>
    </row>
    <row r="54" spans="1:6" s="426" customFormat="1" ht="25.5">
      <c r="A54" s="434">
        <v>2</v>
      </c>
      <c r="B54" s="430" t="s">
        <v>1037</v>
      </c>
      <c r="C54" s="429" t="s">
        <v>76</v>
      </c>
      <c r="D54" s="429">
        <v>120</v>
      </c>
      <c r="E54" s="432"/>
      <c r="F54" s="357">
        <f>E54*D54</f>
        <v>0</v>
      </c>
    </row>
    <row r="55" spans="1:6" s="426" customFormat="1">
      <c r="A55" s="431"/>
      <c r="B55" s="433"/>
      <c r="C55" s="429"/>
      <c r="D55" s="429"/>
      <c r="E55" s="428"/>
      <c r="F55" s="357"/>
    </row>
    <row r="56" spans="1:6" s="426" customFormat="1">
      <c r="A56" s="434">
        <v>3</v>
      </c>
      <c r="B56" s="430" t="s">
        <v>1036</v>
      </c>
      <c r="C56" s="429" t="s">
        <v>76</v>
      </c>
      <c r="D56" s="429">
        <v>120</v>
      </c>
      <c r="E56" s="432"/>
      <c r="F56" s="357">
        <f>E56*D56</f>
        <v>0</v>
      </c>
    </row>
    <row r="57" spans="1:6" s="426" customFormat="1">
      <c r="A57" s="431"/>
      <c r="B57" s="433"/>
      <c r="C57" s="429"/>
      <c r="D57" s="429"/>
      <c r="E57" s="428"/>
      <c r="F57" s="357"/>
    </row>
    <row r="58" spans="1:6" s="426" customFormat="1">
      <c r="A58" s="434">
        <v>4</v>
      </c>
      <c r="B58" s="430" t="s">
        <v>1035</v>
      </c>
      <c r="C58" s="429" t="s">
        <v>76</v>
      </c>
      <c r="D58" s="429">
        <v>120</v>
      </c>
      <c r="E58" s="432"/>
      <c r="F58" s="357">
        <f>E58*D58</f>
        <v>0</v>
      </c>
    </row>
    <row r="59" spans="1:6" s="426" customFormat="1">
      <c r="A59" s="431"/>
      <c r="B59" s="433"/>
      <c r="C59" s="429"/>
      <c r="D59" s="429"/>
      <c r="E59" s="428"/>
      <c r="F59" s="357"/>
    </row>
    <row r="60" spans="1:6" s="426" customFormat="1" ht="25.5">
      <c r="A60" s="434">
        <v>5</v>
      </c>
      <c r="B60" s="430" t="s">
        <v>1034</v>
      </c>
      <c r="C60" s="429" t="s">
        <v>76</v>
      </c>
      <c r="D60" s="429">
        <v>14</v>
      </c>
      <c r="E60" s="432"/>
      <c r="F60" s="357">
        <f>E60*D60</f>
        <v>0</v>
      </c>
    </row>
    <row r="61" spans="1:6" s="426" customFormat="1">
      <c r="A61" s="431"/>
      <c r="B61" s="433"/>
      <c r="C61" s="429"/>
      <c r="D61" s="429"/>
      <c r="E61" s="428"/>
      <c r="F61" s="357"/>
    </row>
    <row r="62" spans="1:6" s="426" customFormat="1">
      <c r="A62" s="434">
        <v>6</v>
      </c>
      <c r="B62" s="430" t="s">
        <v>1033</v>
      </c>
      <c r="C62" s="429" t="s">
        <v>76</v>
      </c>
      <c r="D62" s="429">
        <v>9</v>
      </c>
      <c r="E62" s="432"/>
      <c r="F62" s="357">
        <f>E62*D62</f>
        <v>0</v>
      </c>
    </row>
    <row r="63" spans="1:6" s="426" customFormat="1">
      <c r="A63" s="431"/>
      <c r="B63" s="433"/>
      <c r="C63" s="429"/>
      <c r="D63" s="429"/>
      <c r="E63" s="428"/>
      <c r="F63" s="357"/>
    </row>
    <row r="64" spans="1:6" s="426" customFormat="1">
      <c r="A64" s="434">
        <v>7</v>
      </c>
      <c r="B64" s="430" t="s">
        <v>1032</v>
      </c>
      <c r="C64" s="429" t="s">
        <v>76</v>
      </c>
      <c r="D64" s="429">
        <v>3</v>
      </c>
      <c r="E64" s="432"/>
      <c r="F64" s="357">
        <f>E64*D64</f>
        <v>0</v>
      </c>
    </row>
    <row r="65" spans="1:6" s="426" customFormat="1">
      <c r="A65" s="431"/>
      <c r="B65" s="433"/>
      <c r="C65" s="429"/>
      <c r="D65" s="429"/>
      <c r="E65" s="428"/>
      <c r="F65" s="357"/>
    </row>
    <row r="66" spans="1:6" s="426" customFormat="1">
      <c r="A66" s="434">
        <v>8</v>
      </c>
      <c r="B66" s="430" t="s">
        <v>1031</v>
      </c>
      <c r="C66" s="429" t="s">
        <v>76</v>
      </c>
      <c r="D66" s="429">
        <v>1</v>
      </c>
      <c r="E66" s="432"/>
      <c r="F66" s="357">
        <f>E66*D66</f>
        <v>0</v>
      </c>
    </row>
    <row r="67" spans="1:6" s="426" customFormat="1">
      <c r="A67" s="431"/>
      <c r="B67" s="433"/>
      <c r="C67" s="429"/>
      <c r="D67" s="429"/>
      <c r="E67" s="428"/>
      <c r="F67" s="357"/>
    </row>
    <row r="68" spans="1:6" s="426" customFormat="1">
      <c r="A68" s="434">
        <v>9</v>
      </c>
      <c r="B68" s="430" t="s">
        <v>1030</v>
      </c>
      <c r="C68" s="429" t="s">
        <v>76</v>
      </c>
      <c r="D68" s="429">
        <v>55</v>
      </c>
      <c r="E68" s="432"/>
      <c r="F68" s="357">
        <f>E68*D68</f>
        <v>0</v>
      </c>
    </row>
    <row r="69" spans="1:6" s="426" customFormat="1">
      <c r="A69" s="431"/>
      <c r="B69" s="433"/>
      <c r="C69" s="429"/>
      <c r="D69" s="429"/>
      <c r="E69" s="428"/>
      <c r="F69" s="357"/>
    </row>
    <row r="70" spans="1:6" s="426" customFormat="1" ht="25.5">
      <c r="A70" s="434">
        <v>10</v>
      </c>
      <c r="B70" s="430" t="s">
        <v>1029</v>
      </c>
      <c r="C70" s="429" t="s">
        <v>76</v>
      </c>
      <c r="D70" s="429">
        <v>4</v>
      </c>
      <c r="E70" s="432"/>
      <c r="F70" s="357">
        <f>E70*D70</f>
        <v>0</v>
      </c>
    </row>
    <row r="71" spans="1:6" s="426" customFormat="1">
      <c r="A71" s="431"/>
      <c r="B71" s="433"/>
      <c r="C71" s="429"/>
      <c r="D71" s="429"/>
      <c r="E71" s="428"/>
      <c r="F71" s="357"/>
    </row>
    <row r="72" spans="1:6" s="426" customFormat="1">
      <c r="A72" s="434">
        <v>11</v>
      </c>
      <c r="B72" s="430" t="s">
        <v>1028</v>
      </c>
      <c r="C72" s="429" t="s">
        <v>76</v>
      </c>
      <c r="D72" s="429">
        <v>4</v>
      </c>
      <c r="E72" s="432"/>
      <c r="F72" s="357">
        <f>E72*D72</f>
        <v>0</v>
      </c>
    </row>
    <row r="73" spans="1:6" s="426" customFormat="1">
      <c r="A73" s="434"/>
      <c r="B73" s="430"/>
      <c r="C73" s="429"/>
      <c r="D73" s="429"/>
      <c r="E73" s="428"/>
      <c r="F73" s="357"/>
    </row>
    <row r="74" spans="1:6" s="426" customFormat="1" ht="25.5">
      <c r="A74" s="431" t="s">
        <v>1027</v>
      </c>
      <c r="B74" s="430" t="s">
        <v>1026</v>
      </c>
      <c r="C74" s="429" t="s">
        <v>76</v>
      </c>
      <c r="D74" s="429">
        <v>151</v>
      </c>
      <c r="E74" s="432"/>
      <c r="F74" s="357">
        <f>E74*D74</f>
        <v>0</v>
      </c>
    </row>
    <row r="75" spans="1:6" s="426" customFormat="1">
      <c r="A75" s="434"/>
      <c r="C75" s="429"/>
      <c r="D75" s="429"/>
      <c r="E75" s="428"/>
      <c r="F75" s="357"/>
    </row>
    <row r="76" spans="1:6" s="426" customFormat="1" ht="25.5">
      <c r="A76" s="431" t="s">
        <v>1025</v>
      </c>
      <c r="B76" s="430" t="s">
        <v>1024</v>
      </c>
      <c r="C76" s="429" t="s">
        <v>76</v>
      </c>
      <c r="D76" s="429">
        <v>151</v>
      </c>
      <c r="E76" s="432"/>
      <c r="F76" s="357">
        <f>E76*D76</f>
        <v>0</v>
      </c>
    </row>
    <row r="77" spans="1:6" s="426" customFormat="1">
      <c r="A77" s="431"/>
      <c r="B77" s="433"/>
      <c r="C77" s="429"/>
      <c r="D77" s="429"/>
      <c r="E77" s="428"/>
      <c r="F77" s="357"/>
    </row>
    <row r="78" spans="1:6" s="426" customFormat="1" ht="51">
      <c r="A78" s="434">
        <v>14</v>
      </c>
      <c r="B78" s="430" t="s">
        <v>1023</v>
      </c>
      <c r="C78" s="429" t="s">
        <v>76</v>
      </c>
      <c r="D78" s="429">
        <v>1</v>
      </c>
      <c r="E78" s="432"/>
      <c r="F78" s="357">
        <f>E78*D78</f>
        <v>0</v>
      </c>
    </row>
    <row r="79" spans="1:6" s="426" customFormat="1">
      <c r="A79" s="431"/>
      <c r="B79" s="433"/>
      <c r="C79" s="429"/>
      <c r="D79" s="429"/>
      <c r="E79" s="428"/>
      <c r="F79" s="357"/>
    </row>
    <row r="80" spans="1:6" s="426" customFormat="1" ht="63.75">
      <c r="A80" s="431" t="s">
        <v>1022</v>
      </c>
      <c r="B80" s="430" t="s">
        <v>1021</v>
      </c>
      <c r="C80" s="429" t="s">
        <v>76</v>
      </c>
      <c r="D80" s="429">
        <v>25</v>
      </c>
      <c r="E80" s="432"/>
      <c r="F80" s="357">
        <f>E80*D80</f>
        <v>0</v>
      </c>
    </row>
    <row r="81" spans="1:6" s="426" customFormat="1">
      <c r="A81" s="431"/>
      <c r="B81" s="433"/>
      <c r="C81" s="429"/>
      <c r="D81" s="429"/>
      <c r="E81" s="428"/>
      <c r="F81" s="357"/>
    </row>
    <row r="82" spans="1:6" s="426" customFormat="1" ht="63.75">
      <c r="A82" s="434">
        <v>16</v>
      </c>
      <c r="B82" s="430" t="s">
        <v>1020</v>
      </c>
      <c r="C82" s="429" t="s">
        <v>514</v>
      </c>
      <c r="D82" s="429">
        <v>15</v>
      </c>
      <c r="E82" s="432"/>
      <c r="F82" s="357">
        <f>E82*D82</f>
        <v>0</v>
      </c>
    </row>
    <row r="83" spans="1:6" s="426" customFormat="1">
      <c r="A83" s="431"/>
      <c r="B83" s="433"/>
      <c r="C83" s="429"/>
      <c r="D83" s="429"/>
      <c r="E83" s="428"/>
      <c r="F83" s="357"/>
    </row>
    <row r="84" spans="1:6" s="426" customFormat="1" ht="38.25">
      <c r="A84" s="431" t="s">
        <v>1019</v>
      </c>
      <c r="B84" s="430" t="s">
        <v>1018</v>
      </c>
      <c r="C84" s="429" t="s">
        <v>514</v>
      </c>
      <c r="D84" s="429">
        <v>800</v>
      </c>
      <c r="E84" s="432"/>
      <c r="F84" s="357">
        <f>E84*D84</f>
        <v>0</v>
      </c>
    </row>
    <row r="85" spans="1:6" s="426" customFormat="1">
      <c r="A85" s="431"/>
      <c r="B85" s="430"/>
      <c r="C85" s="429"/>
      <c r="D85" s="429"/>
      <c r="E85" s="428"/>
      <c r="F85" s="357"/>
    </row>
    <row r="86" spans="1:6" s="426" customFormat="1">
      <c r="A86" s="427"/>
      <c r="B86" s="424"/>
      <c r="C86" s="423"/>
      <c r="D86" s="422"/>
      <c r="E86" s="421" t="str">
        <f>B50</f>
        <v>2. RADOVI I USLUGE</v>
      </c>
      <c r="F86" s="420">
        <f>SUM(F52:F84)</f>
        <v>0</v>
      </c>
    </row>
    <row r="87" spans="1:6">
      <c r="E87" s="416"/>
      <c r="F87" s="416"/>
    </row>
    <row r="88" spans="1:6" s="419" customFormat="1" ht="17.25" customHeight="1">
      <c r="A88" s="425" t="s">
        <v>1017</v>
      </c>
      <c r="B88" s="424"/>
      <c r="C88" s="423"/>
      <c r="D88" s="422"/>
      <c r="E88" s="421"/>
      <c r="F88" s="420"/>
    </row>
    <row r="89" spans="1:6">
      <c r="E89" s="416"/>
      <c r="F89" s="416"/>
    </row>
    <row r="90" spans="1:6">
      <c r="A90" s="418"/>
      <c r="B90" s="417" t="str">
        <f>B6</f>
        <v>1. SUSTAV DOJAVE POŽARA</v>
      </c>
      <c r="E90" s="416"/>
      <c r="F90" s="416">
        <f>F48</f>
        <v>0</v>
      </c>
    </row>
    <row r="91" spans="1:6">
      <c r="B91" s="417" t="s">
        <v>1016</v>
      </c>
      <c r="E91" s="416"/>
      <c r="F91" s="416">
        <f>F86</f>
        <v>0</v>
      </c>
    </row>
    <row r="92" spans="1:6">
      <c r="E92" s="416"/>
      <c r="F92" s="416"/>
    </row>
    <row r="93" spans="1:6">
      <c r="B93" s="414" t="s">
        <v>1015</v>
      </c>
      <c r="E93" s="416"/>
      <c r="F93" s="416">
        <f>SUM(F90:F92)</f>
        <v>0</v>
      </c>
    </row>
    <row r="94" spans="1:6">
      <c r="E94" s="416"/>
      <c r="F94" s="416"/>
    </row>
    <row r="95" spans="1:6">
      <c r="E95" s="416"/>
      <c r="F95" s="416"/>
    </row>
    <row r="96" spans="1:6">
      <c r="E96" s="416"/>
      <c r="F96" s="416"/>
    </row>
    <row r="97" spans="5:6">
      <c r="E97" s="416"/>
      <c r="F97" s="416"/>
    </row>
    <row r="98" spans="5:6">
      <c r="E98" s="416"/>
      <c r="F98" s="416"/>
    </row>
    <row r="99" spans="5:6">
      <c r="E99" s="416"/>
      <c r="F99" s="416"/>
    </row>
    <row r="100" spans="5:6">
      <c r="E100" s="416"/>
      <c r="F100" s="416"/>
    </row>
    <row r="101" spans="5:6">
      <c r="E101" s="416"/>
      <c r="F101" s="416"/>
    </row>
    <row r="102" spans="5:6">
      <c r="E102" s="416"/>
      <c r="F102" s="416"/>
    </row>
    <row r="103" spans="5:6">
      <c r="E103" s="416"/>
      <c r="F103" s="416"/>
    </row>
    <row r="104" spans="5:6">
      <c r="E104" s="416"/>
      <c r="F104" s="416"/>
    </row>
    <row r="105" spans="5:6">
      <c r="E105" s="416"/>
      <c r="F105" s="416"/>
    </row>
    <row r="106" spans="5:6">
      <c r="E106" s="416"/>
      <c r="F106" s="416"/>
    </row>
    <row r="107" spans="5:6">
      <c r="E107" s="416"/>
      <c r="F107" s="416"/>
    </row>
    <row r="108" spans="5:6">
      <c r="E108" s="416"/>
      <c r="F108" s="416"/>
    </row>
    <row r="109" spans="5:6">
      <c r="E109" s="416"/>
      <c r="F109" s="416"/>
    </row>
    <row r="110" spans="5:6">
      <c r="E110" s="416"/>
      <c r="F110" s="416"/>
    </row>
    <row r="111" spans="5:6">
      <c r="E111" s="416"/>
      <c r="F111" s="416"/>
    </row>
    <row r="112" spans="5:6">
      <c r="E112" s="416"/>
      <c r="F112" s="416"/>
    </row>
    <row r="113" spans="5:6">
      <c r="E113" s="416"/>
      <c r="F113" s="416"/>
    </row>
    <row r="114" spans="5:6">
      <c r="E114" s="416"/>
      <c r="F114" s="416"/>
    </row>
    <row r="115" spans="5:6">
      <c r="E115" s="416"/>
      <c r="F115" s="416"/>
    </row>
    <row r="116" spans="5:6">
      <c r="E116" s="416"/>
      <c r="F116" s="416"/>
    </row>
    <row r="117" spans="5:6">
      <c r="E117" s="416"/>
      <c r="F117" s="416"/>
    </row>
    <row r="118" spans="5:6">
      <c r="E118" s="416"/>
      <c r="F118" s="416"/>
    </row>
    <row r="119" spans="5:6">
      <c r="E119" s="416"/>
      <c r="F119" s="416"/>
    </row>
    <row r="120" spans="5:6">
      <c r="E120" s="416"/>
      <c r="F120" s="416"/>
    </row>
    <row r="121" spans="5:6">
      <c r="E121" s="416"/>
      <c r="F121" s="416"/>
    </row>
    <row r="122" spans="5:6">
      <c r="E122" s="416"/>
      <c r="F122" s="416"/>
    </row>
    <row r="123" spans="5:6">
      <c r="E123" s="416"/>
      <c r="F123" s="416"/>
    </row>
    <row r="124" spans="5:6">
      <c r="E124" s="416"/>
      <c r="F124" s="416"/>
    </row>
    <row r="125" spans="5:6">
      <c r="E125" s="416"/>
      <c r="F125" s="416"/>
    </row>
    <row r="126" spans="5:6">
      <c r="E126" s="416"/>
      <c r="F126" s="416"/>
    </row>
    <row r="127" spans="5:6">
      <c r="E127" s="416"/>
      <c r="F127" s="416"/>
    </row>
    <row r="128" spans="5:6">
      <c r="E128" s="416"/>
      <c r="F128" s="416"/>
    </row>
    <row r="129" spans="5:6">
      <c r="E129" s="416"/>
      <c r="F129" s="416"/>
    </row>
    <row r="130" spans="5:6">
      <c r="E130" s="416"/>
      <c r="F130" s="416"/>
    </row>
    <row r="131" spans="5:6">
      <c r="E131" s="416"/>
      <c r="F131" s="416"/>
    </row>
    <row r="132" spans="5:6">
      <c r="E132" s="416"/>
      <c r="F132" s="416"/>
    </row>
    <row r="133" spans="5:6">
      <c r="E133" s="416"/>
      <c r="F133" s="416"/>
    </row>
    <row r="134" spans="5:6">
      <c r="E134" s="416"/>
      <c r="F134" s="416"/>
    </row>
    <row r="135" spans="5:6">
      <c r="E135" s="416"/>
      <c r="F135" s="416"/>
    </row>
    <row r="136" spans="5:6">
      <c r="E136" s="416"/>
      <c r="F136" s="416"/>
    </row>
    <row r="137" spans="5:6">
      <c r="E137" s="416"/>
      <c r="F137" s="416"/>
    </row>
    <row r="138" spans="5:6">
      <c r="E138" s="416"/>
      <c r="F138" s="416"/>
    </row>
    <row r="139" spans="5:6">
      <c r="E139" s="416"/>
      <c r="F139" s="416"/>
    </row>
    <row r="140" spans="5:6">
      <c r="E140" s="416"/>
      <c r="F140" s="416"/>
    </row>
    <row r="141" spans="5:6">
      <c r="E141" s="416"/>
      <c r="F141" s="416"/>
    </row>
    <row r="142" spans="5:6">
      <c r="E142" s="416"/>
      <c r="F142" s="416"/>
    </row>
    <row r="143" spans="5:6">
      <c r="E143" s="416"/>
      <c r="F143" s="416"/>
    </row>
    <row r="144" spans="5:6">
      <c r="E144" s="416"/>
      <c r="F144" s="416"/>
    </row>
    <row r="145" spans="5:6">
      <c r="E145" s="416"/>
      <c r="F145" s="416"/>
    </row>
    <row r="146" spans="5:6">
      <c r="E146" s="416"/>
      <c r="F146" s="416"/>
    </row>
    <row r="147" spans="5:6">
      <c r="E147" s="416"/>
      <c r="F147" s="416"/>
    </row>
    <row r="148" spans="5:6">
      <c r="E148" s="416"/>
      <c r="F148" s="416"/>
    </row>
    <row r="149" spans="5:6">
      <c r="E149" s="416"/>
      <c r="F149" s="416"/>
    </row>
    <row r="150" spans="5:6">
      <c r="E150" s="416"/>
      <c r="F150" s="416"/>
    </row>
    <row r="151" spans="5:6">
      <c r="E151" s="416"/>
      <c r="F151" s="416"/>
    </row>
    <row r="152" spans="5:6">
      <c r="E152" s="416"/>
      <c r="F152" s="416"/>
    </row>
    <row r="153" spans="5:6">
      <c r="E153" s="416"/>
      <c r="F153" s="416"/>
    </row>
    <row r="154" spans="5:6">
      <c r="E154" s="416"/>
      <c r="F154" s="416"/>
    </row>
    <row r="155" spans="5:6">
      <c r="E155" s="416"/>
      <c r="F155" s="416"/>
    </row>
    <row r="156" spans="5:6">
      <c r="E156" s="416"/>
      <c r="F156" s="416"/>
    </row>
    <row r="157" spans="5:6">
      <c r="E157" s="416"/>
      <c r="F157" s="416"/>
    </row>
    <row r="158" spans="5:6">
      <c r="E158" s="416"/>
      <c r="F158" s="416"/>
    </row>
    <row r="159" spans="5:6">
      <c r="E159" s="416"/>
      <c r="F159" s="416"/>
    </row>
    <row r="160" spans="5:6">
      <c r="E160" s="416"/>
      <c r="F160" s="416"/>
    </row>
    <row r="161" spans="5:6">
      <c r="E161" s="416"/>
      <c r="F161" s="416"/>
    </row>
    <row r="162" spans="5:6">
      <c r="E162" s="416"/>
      <c r="F162" s="416"/>
    </row>
    <row r="163" spans="5:6">
      <c r="E163" s="416"/>
      <c r="F163" s="416"/>
    </row>
    <row r="164" spans="5:6">
      <c r="E164" s="416"/>
      <c r="F164" s="416"/>
    </row>
    <row r="165" spans="5:6">
      <c r="E165" s="416"/>
      <c r="F165" s="416"/>
    </row>
    <row r="166" spans="5:6">
      <c r="E166" s="416"/>
      <c r="F166" s="416"/>
    </row>
    <row r="167" spans="5:6">
      <c r="E167" s="416"/>
      <c r="F167" s="416"/>
    </row>
    <row r="168" spans="5:6">
      <c r="E168" s="416"/>
      <c r="F168" s="416"/>
    </row>
    <row r="169" spans="5:6">
      <c r="E169" s="416"/>
      <c r="F169" s="416"/>
    </row>
    <row r="170" spans="5:6">
      <c r="E170" s="416"/>
      <c r="F170" s="416"/>
    </row>
    <row r="171" spans="5:6">
      <c r="E171" s="416"/>
      <c r="F171" s="416"/>
    </row>
    <row r="172" spans="5:6">
      <c r="E172" s="416"/>
      <c r="F172" s="416"/>
    </row>
    <row r="173" spans="5:6">
      <c r="E173" s="416"/>
      <c r="F173" s="416"/>
    </row>
    <row r="174" spans="5:6">
      <c r="E174" s="416"/>
      <c r="F174" s="416"/>
    </row>
    <row r="175" spans="5:6">
      <c r="E175" s="416"/>
      <c r="F175" s="416"/>
    </row>
    <row r="176" spans="5:6">
      <c r="E176" s="416"/>
      <c r="F176" s="416"/>
    </row>
    <row r="177" spans="5:6">
      <c r="E177" s="416"/>
      <c r="F177" s="416"/>
    </row>
    <row r="178" spans="5:6">
      <c r="E178" s="416"/>
      <c r="F178" s="416"/>
    </row>
    <row r="179" spans="5:6">
      <c r="E179" s="416"/>
      <c r="F179" s="416"/>
    </row>
    <row r="180" spans="5:6">
      <c r="E180" s="416"/>
      <c r="F180" s="416"/>
    </row>
    <row r="181" spans="5:6">
      <c r="E181" s="416"/>
      <c r="F181" s="416"/>
    </row>
    <row r="182" spans="5:6">
      <c r="E182" s="416"/>
      <c r="F182" s="416"/>
    </row>
    <row r="183" spans="5:6">
      <c r="E183" s="416"/>
      <c r="F183" s="416"/>
    </row>
    <row r="184" spans="5:6">
      <c r="E184" s="416"/>
      <c r="F184" s="416"/>
    </row>
    <row r="185" spans="5:6">
      <c r="E185" s="416"/>
      <c r="F185" s="416"/>
    </row>
    <row r="186" spans="5:6">
      <c r="E186" s="416"/>
      <c r="F186" s="416"/>
    </row>
    <row r="187" spans="5:6">
      <c r="E187" s="416"/>
      <c r="F187" s="416"/>
    </row>
    <row r="188" spans="5:6">
      <c r="E188" s="416"/>
      <c r="F188" s="416"/>
    </row>
    <row r="189" spans="5:6">
      <c r="E189" s="416"/>
      <c r="F189" s="416"/>
    </row>
    <row r="190" spans="5:6">
      <c r="E190" s="416"/>
      <c r="F190" s="416"/>
    </row>
    <row r="191" spans="5:6">
      <c r="E191" s="416"/>
      <c r="F191" s="416"/>
    </row>
    <row r="192" spans="5:6">
      <c r="E192" s="416"/>
      <c r="F192" s="416"/>
    </row>
    <row r="193" spans="5:6">
      <c r="E193" s="416"/>
      <c r="F193" s="416"/>
    </row>
    <row r="194" spans="5:6">
      <c r="E194" s="416"/>
      <c r="F194" s="416"/>
    </row>
    <row r="195" spans="5:6">
      <c r="E195" s="416"/>
      <c r="F195" s="416"/>
    </row>
    <row r="196" spans="5:6">
      <c r="E196" s="416"/>
      <c r="F196" s="416"/>
    </row>
    <row r="197" spans="5:6">
      <c r="E197" s="416"/>
      <c r="F197" s="416"/>
    </row>
    <row r="198" spans="5:6">
      <c r="E198" s="416"/>
      <c r="F198" s="416"/>
    </row>
    <row r="199" spans="5:6">
      <c r="E199" s="416"/>
      <c r="F199" s="416"/>
    </row>
    <row r="200" spans="5:6">
      <c r="E200" s="416"/>
      <c r="F200" s="416"/>
    </row>
    <row r="201" spans="5:6">
      <c r="E201" s="416"/>
      <c r="F201" s="416"/>
    </row>
    <row r="202" spans="5:6">
      <c r="E202" s="416"/>
      <c r="F202" s="416"/>
    </row>
    <row r="203" spans="5:6">
      <c r="E203" s="416"/>
      <c r="F203" s="416"/>
    </row>
    <row r="204" spans="5:6">
      <c r="E204" s="416"/>
      <c r="F204" s="416"/>
    </row>
    <row r="205" spans="5:6">
      <c r="E205" s="416"/>
      <c r="F205" s="416"/>
    </row>
    <row r="206" spans="5:6">
      <c r="E206" s="416"/>
      <c r="F206" s="416"/>
    </row>
    <row r="207" spans="5:6">
      <c r="E207" s="416"/>
      <c r="F207" s="416"/>
    </row>
    <row r="208" spans="5:6">
      <c r="E208" s="416"/>
      <c r="F208" s="416"/>
    </row>
    <row r="209" spans="5:6">
      <c r="E209" s="416"/>
      <c r="F209" s="416"/>
    </row>
    <row r="210" spans="5:6">
      <c r="E210" s="416"/>
      <c r="F210" s="416"/>
    </row>
    <row r="211" spans="5:6">
      <c r="E211" s="416"/>
      <c r="F211" s="416"/>
    </row>
    <row r="212" spans="5:6">
      <c r="E212" s="416"/>
      <c r="F212" s="416"/>
    </row>
    <row r="213" spans="5:6">
      <c r="E213" s="416"/>
      <c r="F213" s="416"/>
    </row>
    <row r="214" spans="5:6">
      <c r="E214" s="416"/>
      <c r="F214" s="416"/>
    </row>
    <row r="215" spans="5:6">
      <c r="E215" s="416"/>
      <c r="F215" s="416"/>
    </row>
    <row r="216" spans="5:6">
      <c r="E216" s="416"/>
      <c r="F216" s="416"/>
    </row>
    <row r="217" spans="5:6">
      <c r="E217" s="416"/>
      <c r="F217" s="416"/>
    </row>
    <row r="218" spans="5:6">
      <c r="E218" s="416"/>
      <c r="F218" s="416"/>
    </row>
    <row r="219" spans="5:6">
      <c r="E219" s="416"/>
      <c r="F219" s="416"/>
    </row>
    <row r="220" spans="5:6">
      <c r="E220" s="416"/>
      <c r="F220" s="416"/>
    </row>
    <row r="221" spans="5:6">
      <c r="E221" s="416"/>
      <c r="F221" s="416"/>
    </row>
    <row r="222" spans="5:6">
      <c r="E222" s="416"/>
      <c r="F222" s="416"/>
    </row>
    <row r="223" spans="5:6">
      <c r="E223" s="416"/>
      <c r="F223" s="416"/>
    </row>
    <row r="224" spans="5:6">
      <c r="E224" s="416"/>
      <c r="F224" s="416"/>
    </row>
    <row r="225" spans="5:6">
      <c r="E225" s="416"/>
      <c r="F225" s="416"/>
    </row>
    <row r="226" spans="5:6">
      <c r="E226" s="416"/>
      <c r="F226" s="416"/>
    </row>
    <row r="227" spans="5:6">
      <c r="E227" s="416"/>
      <c r="F227" s="416"/>
    </row>
    <row r="228" spans="5:6">
      <c r="E228" s="416"/>
      <c r="F228" s="416"/>
    </row>
    <row r="229" spans="5:6">
      <c r="E229" s="416"/>
      <c r="F229" s="416"/>
    </row>
    <row r="230" spans="5:6">
      <c r="E230" s="416"/>
      <c r="F230" s="416"/>
    </row>
    <row r="231" spans="5:6">
      <c r="E231" s="416"/>
      <c r="F231" s="416"/>
    </row>
    <row r="232" spans="5:6">
      <c r="E232" s="416"/>
      <c r="F232" s="416"/>
    </row>
    <row r="233" spans="5:6">
      <c r="E233" s="416"/>
      <c r="F233" s="416"/>
    </row>
    <row r="234" spans="5:6">
      <c r="E234" s="416"/>
      <c r="F234" s="416"/>
    </row>
    <row r="235" spans="5:6">
      <c r="E235" s="416"/>
      <c r="F235" s="416"/>
    </row>
    <row r="236" spans="5:6">
      <c r="E236" s="416"/>
      <c r="F236" s="416"/>
    </row>
    <row r="237" spans="5:6">
      <c r="E237" s="416"/>
      <c r="F237" s="416"/>
    </row>
    <row r="238" spans="5:6">
      <c r="E238" s="416"/>
      <c r="F238" s="416"/>
    </row>
    <row r="239" spans="5:6">
      <c r="E239" s="416"/>
      <c r="F239" s="416"/>
    </row>
    <row r="240" spans="5:6">
      <c r="E240" s="416"/>
      <c r="F240" s="416"/>
    </row>
    <row r="241" spans="5:6">
      <c r="E241" s="416"/>
      <c r="F241" s="416"/>
    </row>
    <row r="242" spans="5:6">
      <c r="E242" s="416"/>
      <c r="F242" s="416"/>
    </row>
    <row r="243" spans="5:6">
      <c r="E243" s="416"/>
      <c r="F243" s="416"/>
    </row>
    <row r="244" spans="5:6">
      <c r="E244" s="416"/>
      <c r="F244" s="416"/>
    </row>
    <row r="245" spans="5:6">
      <c r="E245" s="416"/>
      <c r="F245" s="416"/>
    </row>
    <row r="246" spans="5:6">
      <c r="E246" s="416"/>
      <c r="F246" s="416"/>
    </row>
    <row r="247" spans="5:6">
      <c r="E247" s="416"/>
      <c r="F247" s="416"/>
    </row>
    <row r="248" spans="5:6">
      <c r="E248" s="416"/>
      <c r="F248" s="416"/>
    </row>
    <row r="249" spans="5:6">
      <c r="E249" s="416"/>
      <c r="F249" s="416"/>
    </row>
    <row r="250" spans="5:6">
      <c r="E250" s="416"/>
      <c r="F250" s="416"/>
    </row>
    <row r="251" spans="5:6">
      <c r="E251" s="416"/>
      <c r="F251" s="416"/>
    </row>
    <row r="252" spans="5:6">
      <c r="E252" s="416"/>
      <c r="F252" s="416"/>
    </row>
    <row r="253" spans="5:6">
      <c r="E253" s="416"/>
      <c r="F253" s="416"/>
    </row>
    <row r="254" spans="5:6">
      <c r="E254" s="416"/>
      <c r="F254" s="416"/>
    </row>
    <row r="255" spans="5:6">
      <c r="E255" s="416"/>
      <c r="F255" s="416"/>
    </row>
    <row r="256" spans="5:6">
      <c r="E256" s="416"/>
      <c r="F256" s="416"/>
    </row>
    <row r="257" spans="5:6">
      <c r="E257" s="416"/>
      <c r="F257" s="416"/>
    </row>
    <row r="258" spans="5:6">
      <c r="E258" s="416"/>
      <c r="F258" s="416"/>
    </row>
    <row r="259" spans="5:6">
      <c r="E259" s="416"/>
      <c r="F259" s="416"/>
    </row>
    <row r="260" spans="5:6">
      <c r="E260" s="416"/>
      <c r="F260" s="416"/>
    </row>
    <row r="261" spans="5:6">
      <c r="E261" s="416"/>
      <c r="F261" s="416"/>
    </row>
    <row r="262" spans="5:6">
      <c r="E262" s="416"/>
      <c r="F262" s="416"/>
    </row>
    <row r="263" spans="5:6">
      <c r="E263" s="416"/>
      <c r="F263" s="416"/>
    </row>
    <row r="264" spans="5:6">
      <c r="E264" s="416"/>
      <c r="F264" s="416"/>
    </row>
    <row r="265" spans="5:6">
      <c r="E265" s="416"/>
      <c r="F265" s="416"/>
    </row>
    <row r="266" spans="5:6">
      <c r="E266" s="416"/>
      <c r="F266" s="416"/>
    </row>
    <row r="267" spans="5:6">
      <c r="E267" s="416"/>
      <c r="F267" s="416"/>
    </row>
    <row r="268" spans="5:6">
      <c r="E268" s="416"/>
      <c r="F268" s="416"/>
    </row>
    <row r="269" spans="5:6">
      <c r="E269" s="416"/>
      <c r="F269" s="416"/>
    </row>
    <row r="270" spans="5:6">
      <c r="E270" s="416"/>
      <c r="F270" s="416"/>
    </row>
    <row r="271" spans="5:6">
      <c r="E271" s="416"/>
      <c r="F271" s="416"/>
    </row>
    <row r="272" spans="5:6">
      <c r="E272" s="416"/>
      <c r="F272" s="416"/>
    </row>
    <row r="273" spans="5:6">
      <c r="E273" s="416"/>
      <c r="F273" s="416"/>
    </row>
    <row r="274" spans="5:6">
      <c r="E274" s="416"/>
      <c r="F274" s="416"/>
    </row>
    <row r="275" spans="5:6">
      <c r="E275" s="416"/>
      <c r="F275" s="416"/>
    </row>
    <row r="276" spans="5:6">
      <c r="E276" s="416"/>
      <c r="F276" s="416"/>
    </row>
    <row r="277" spans="5:6">
      <c r="E277" s="416"/>
      <c r="F277" s="416"/>
    </row>
    <row r="278" spans="5:6">
      <c r="E278" s="416"/>
      <c r="F278" s="416"/>
    </row>
    <row r="279" spans="5:6">
      <c r="E279" s="416"/>
      <c r="F279" s="416"/>
    </row>
    <row r="280" spans="5:6">
      <c r="E280" s="416"/>
      <c r="F280" s="416"/>
    </row>
    <row r="281" spans="5:6">
      <c r="E281" s="416"/>
      <c r="F281" s="416"/>
    </row>
    <row r="282" spans="5:6">
      <c r="E282" s="416"/>
      <c r="F282" s="416"/>
    </row>
    <row r="283" spans="5:6">
      <c r="E283" s="416"/>
      <c r="F283" s="416"/>
    </row>
    <row r="284" spans="5:6">
      <c r="E284" s="416"/>
      <c r="F284" s="416"/>
    </row>
    <row r="285" spans="5:6">
      <c r="E285" s="416"/>
      <c r="F285" s="416"/>
    </row>
    <row r="286" spans="5:6">
      <c r="E286" s="416"/>
      <c r="F286" s="416"/>
    </row>
    <row r="287" spans="5:6">
      <c r="E287" s="416"/>
      <c r="F287" s="416"/>
    </row>
    <row r="288" spans="5:6">
      <c r="E288" s="416"/>
      <c r="F288" s="416"/>
    </row>
    <row r="289" spans="5:6">
      <c r="E289" s="416"/>
      <c r="F289" s="416"/>
    </row>
    <row r="290" spans="5:6">
      <c r="E290" s="416"/>
      <c r="F290" s="416"/>
    </row>
    <row r="291" spans="5:6">
      <c r="E291" s="416"/>
      <c r="F291" s="416"/>
    </row>
    <row r="292" spans="5:6">
      <c r="E292" s="416"/>
      <c r="F292" s="416"/>
    </row>
    <row r="293" spans="5:6">
      <c r="E293" s="416"/>
      <c r="F293" s="416"/>
    </row>
    <row r="294" spans="5:6">
      <c r="E294" s="416"/>
      <c r="F294" s="416"/>
    </row>
    <row r="295" spans="5:6">
      <c r="E295" s="416"/>
      <c r="F295" s="416"/>
    </row>
    <row r="296" spans="5:6">
      <c r="E296" s="416"/>
      <c r="F296" s="416"/>
    </row>
    <row r="297" spans="5:6">
      <c r="E297" s="416"/>
      <c r="F297" s="416"/>
    </row>
    <row r="298" spans="5:6">
      <c r="E298" s="416"/>
      <c r="F298" s="416"/>
    </row>
    <row r="299" spans="5:6">
      <c r="E299" s="416"/>
      <c r="F299" s="416"/>
    </row>
    <row r="300" spans="5:6">
      <c r="E300" s="416"/>
      <c r="F300" s="416"/>
    </row>
    <row r="301" spans="5:6">
      <c r="E301" s="416"/>
      <c r="F301" s="416"/>
    </row>
    <row r="302" spans="5:6">
      <c r="E302" s="416"/>
      <c r="F302" s="416"/>
    </row>
    <row r="303" spans="5:6">
      <c r="E303" s="416"/>
      <c r="F303" s="416"/>
    </row>
    <row r="304" spans="5:6">
      <c r="E304" s="416"/>
      <c r="F304" s="416"/>
    </row>
    <row r="305" spans="5:6">
      <c r="E305" s="416"/>
      <c r="F305" s="416"/>
    </row>
    <row r="306" spans="5:6">
      <c r="E306" s="416"/>
      <c r="F306" s="416"/>
    </row>
    <row r="307" spans="5:6">
      <c r="E307" s="416"/>
      <c r="F307" s="416"/>
    </row>
    <row r="308" spans="5:6">
      <c r="E308" s="416"/>
      <c r="F308" s="416"/>
    </row>
    <row r="309" spans="5:6">
      <c r="E309" s="416"/>
      <c r="F309" s="416"/>
    </row>
    <row r="310" spans="5:6">
      <c r="E310" s="416"/>
      <c r="F310" s="416"/>
    </row>
    <row r="311" spans="5:6">
      <c r="E311" s="416"/>
      <c r="F311" s="416"/>
    </row>
    <row r="312" spans="5:6">
      <c r="E312" s="416"/>
      <c r="F312" s="416"/>
    </row>
    <row r="313" spans="5:6">
      <c r="E313" s="416"/>
      <c r="F313" s="416"/>
    </row>
    <row r="314" spans="5:6">
      <c r="E314" s="416"/>
      <c r="F314" s="416"/>
    </row>
    <row r="315" spans="5:6">
      <c r="E315" s="416"/>
      <c r="F315" s="416"/>
    </row>
    <row r="316" spans="5:6">
      <c r="E316" s="416"/>
      <c r="F316" s="416"/>
    </row>
    <row r="317" spans="5:6">
      <c r="E317" s="416"/>
      <c r="F317" s="416"/>
    </row>
    <row r="318" spans="5:6">
      <c r="E318" s="416"/>
      <c r="F318" s="416"/>
    </row>
    <row r="319" spans="5:6">
      <c r="E319" s="416"/>
      <c r="F319" s="416"/>
    </row>
    <row r="320" spans="5:6">
      <c r="E320" s="416"/>
      <c r="F320" s="416"/>
    </row>
    <row r="321" spans="5:6">
      <c r="E321" s="416"/>
      <c r="F321" s="416"/>
    </row>
    <row r="322" spans="5:6">
      <c r="E322" s="416"/>
      <c r="F322" s="416"/>
    </row>
    <row r="323" spans="5:6">
      <c r="E323" s="416"/>
      <c r="F323" s="416"/>
    </row>
    <row r="324" spans="5:6">
      <c r="E324" s="416"/>
      <c r="F324" s="416"/>
    </row>
    <row r="325" spans="5:6">
      <c r="E325" s="416"/>
      <c r="F325" s="416"/>
    </row>
    <row r="326" spans="5:6">
      <c r="E326" s="416"/>
      <c r="F326" s="416"/>
    </row>
    <row r="327" spans="5:6">
      <c r="E327" s="416"/>
      <c r="F327" s="416"/>
    </row>
    <row r="328" spans="5:6">
      <c r="E328" s="416"/>
      <c r="F328" s="416"/>
    </row>
    <row r="329" spans="5:6">
      <c r="E329" s="416"/>
      <c r="F329" s="416"/>
    </row>
    <row r="330" spans="5:6">
      <c r="E330" s="416"/>
      <c r="F330" s="416"/>
    </row>
    <row r="331" spans="5:6">
      <c r="E331" s="416"/>
      <c r="F331" s="416"/>
    </row>
    <row r="332" spans="5:6">
      <c r="E332" s="416"/>
      <c r="F332" s="416"/>
    </row>
    <row r="333" spans="5:6">
      <c r="E333" s="416"/>
      <c r="F333" s="416"/>
    </row>
    <row r="334" spans="5:6">
      <c r="E334" s="416"/>
      <c r="F334" s="416"/>
    </row>
    <row r="335" spans="5:6">
      <c r="E335" s="416"/>
      <c r="F335" s="416"/>
    </row>
    <row r="336" spans="5:6">
      <c r="E336" s="416"/>
      <c r="F336" s="416"/>
    </row>
    <row r="337" spans="5:6">
      <c r="E337" s="416"/>
      <c r="F337" s="416"/>
    </row>
    <row r="338" spans="5:6">
      <c r="E338" s="416"/>
      <c r="F338" s="416"/>
    </row>
    <row r="339" spans="5:6">
      <c r="E339" s="416"/>
      <c r="F339" s="416"/>
    </row>
    <row r="340" spans="5:6">
      <c r="E340" s="416"/>
      <c r="F340" s="416"/>
    </row>
    <row r="341" spans="5:6">
      <c r="E341" s="416"/>
      <c r="F341" s="416"/>
    </row>
    <row r="342" spans="5:6">
      <c r="E342" s="416"/>
      <c r="F342" s="416"/>
    </row>
    <row r="343" spans="5:6">
      <c r="E343" s="416"/>
      <c r="F343" s="416"/>
    </row>
    <row r="344" spans="5:6">
      <c r="E344" s="416"/>
      <c r="F344" s="416"/>
    </row>
    <row r="345" spans="5:6">
      <c r="E345" s="416"/>
      <c r="F345" s="416"/>
    </row>
    <row r="346" spans="5:6">
      <c r="E346" s="416"/>
      <c r="F346" s="416"/>
    </row>
    <row r="347" spans="5:6">
      <c r="E347" s="416"/>
      <c r="F347" s="416"/>
    </row>
    <row r="348" spans="5:6">
      <c r="E348" s="416"/>
      <c r="F348" s="416"/>
    </row>
    <row r="349" spans="5:6">
      <c r="E349" s="416"/>
      <c r="F349" s="416"/>
    </row>
    <row r="350" spans="5:6">
      <c r="E350" s="416"/>
      <c r="F350" s="416"/>
    </row>
    <row r="351" spans="5:6">
      <c r="E351" s="416"/>
      <c r="F351" s="416"/>
    </row>
    <row r="352" spans="5:6">
      <c r="E352" s="416"/>
      <c r="F352" s="416"/>
    </row>
    <row r="353" spans="5:6">
      <c r="E353" s="416"/>
      <c r="F353" s="416"/>
    </row>
    <row r="354" spans="5:6">
      <c r="E354" s="416"/>
      <c r="F354" s="416"/>
    </row>
    <row r="355" spans="5:6">
      <c r="E355" s="416"/>
      <c r="F355" s="416"/>
    </row>
    <row r="356" spans="5:6">
      <c r="E356" s="416"/>
      <c r="F356" s="416"/>
    </row>
    <row r="357" spans="5:6">
      <c r="E357" s="416"/>
      <c r="F357" s="416"/>
    </row>
    <row r="358" spans="5:6">
      <c r="E358" s="416"/>
      <c r="F358" s="416"/>
    </row>
    <row r="359" spans="5:6">
      <c r="E359" s="416"/>
      <c r="F359" s="416"/>
    </row>
    <row r="360" spans="5:6">
      <c r="E360" s="416"/>
      <c r="F360" s="416"/>
    </row>
    <row r="361" spans="5:6">
      <c r="E361" s="416"/>
      <c r="F361" s="416"/>
    </row>
    <row r="362" spans="5:6">
      <c r="E362" s="416"/>
      <c r="F362" s="416"/>
    </row>
    <row r="363" spans="5:6">
      <c r="E363" s="416"/>
      <c r="F363" s="416"/>
    </row>
    <row r="364" spans="5:6">
      <c r="E364" s="416"/>
      <c r="F364" s="416"/>
    </row>
    <row r="365" spans="5:6">
      <c r="E365" s="416"/>
      <c r="F365" s="416"/>
    </row>
    <row r="366" spans="5:6">
      <c r="E366" s="416"/>
      <c r="F366" s="416"/>
    </row>
    <row r="367" spans="5:6">
      <c r="E367" s="416"/>
      <c r="F367" s="416"/>
    </row>
    <row r="368" spans="5:6">
      <c r="E368" s="416"/>
      <c r="F368" s="416"/>
    </row>
    <row r="369" spans="5:6">
      <c r="E369" s="416"/>
      <c r="F369" s="416"/>
    </row>
    <row r="370" spans="5:6">
      <c r="E370" s="416"/>
      <c r="F370" s="416"/>
    </row>
    <row r="371" spans="5:6">
      <c r="E371" s="416"/>
      <c r="F371" s="416"/>
    </row>
    <row r="372" spans="5:6">
      <c r="E372" s="416"/>
      <c r="F372" s="416"/>
    </row>
    <row r="373" spans="5:6">
      <c r="E373" s="416"/>
      <c r="F373" s="416"/>
    </row>
    <row r="374" spans="5:6">
      <c r="E374" s="416"/>
      <c r="F374" s="416"/>
    </row>
    <row r="375" spans="5:6">
      <c r="E375" s="416"/>
      <c r="F375" s="416"/>
    </row>
    <row r="376" spans="5:6">
      <c r="E376" s="416"/>
      <c r="F376" s="416"/>
    </row>
    <row r="377" spans="5:6">
      <c r="E377" s="416"/>
      <c r="F377" s="416"/>
    </row>
    <row r="378" spans="5:6">
      <c r="E378" s="416"/>
      <c r="F378" s="416"/>
    </row>
    <row r="379" spans="5:6">
      <c r="E379" s="416"/>
      <c r="F379" s="416"/>
    </row>
    <row r="380" spans="5:6">
      <c r="E380" s="416"/>
      <c r="F380" s="416"/>
    </row>
    <row r="381" spans="5:6">
      <c r="E381" s="416"/>
      <c r="F381" s="416"/>
    </row>
    <row r="382" spans="5:6">
      <c r="E382" s="416"/>
      <c r="F382" s="416"/>
    </row>
    <row r="383" spans="5:6">
      <c r="E383" s="416"/>
      <c r="F383" s="416"/>
    </row>
    <row r="384" spans="5:6">
      <c r="E384" s="416"/>
      <c r="F384" s="416"/>
    </row>
    <row r="385" spans="5:6">
      <c r="E385" s="416"/>
      <c r="F385" s="416"/>
    </row>
    <row r="386" spans="5:6">
      <c r="E386" s="416"/>
      <c r="F386" s="416"/>
    </row>
    <row r="387" spans="5:6">
      <c r="E387" s="416"/>
      <c r="F387" s="416"/>
    </row>
    <row r="388" spans="5:6">
      <c r="E388" s="416"/>
      <c r="F388" s="416"/>
    </row>
    <row r="389" spans="5:6">
      <c r="E389" s="416"/>
      <c r="F389" s="416"/>
    </row>
    <row r="390" spans="5:6">
      <c r="E390" s="416"/>
      <c r="F390" s="416"/>
    </row>
    <row r="391" spans="5:6">
      <c r="E391" s="416"/>
      <c r="F391" s="416"/>
    </row>
    <row r="392" spans="5:6">
      <c r="E392" s="416"/>
      <c r="F392" s="416"/>
    </row>
    <row r="393" spans="5:6">
      <c r="E393" s="416"/>
      <c r="F393" s="416"/>
    </row>
    <row r="394" spans="5:6">
      <c r="E394" s="416"/>
      <c r="F394" s="416"/>
    </row>
    <row r="395" spans="5:6">
      <c r="E395" s="416"/>
      <c r="F395" s="416"/>
    </row>
    <row r="396" spans="5:6">
      <c r="E396" s="416"/>
      <c r="F396" s="416"/>
    </row>
    <row r="397" spans="5:6">
      <c r="E397" s="416"/>
      <c r="F397" s="416"/>
    </row>
    <row r="398" spans="5:6">
      <c r="E398" s="416"/>
      <c r="F398" s="416"/>
    </row>
    <row r="399" spans="5:6">
      <c r="E399" s="416"/>
      <c r="F399" s="416"/>
    </row>
    <row r="400" spans="5:6">
      <c r="E400" s="416"/>
      <c r="F400" s="416"/>
    </row>
    <row r="401" spans="5:6">
      <c r="E401" s="416"/>
      <c r="F401" s="416"/>
    </row>
    <row r="402" spans="5:6">
      <c r="E402" s="416"/>
      <c r="F402" s="416"/>
    </row>
    <row r="403" spans="5:6">
      <c r="E403" s="416"/>
      <c r="F403" s="416"/>
    </row>
    <row r="404" spans="5:6">
      <c r="E404" s="416"/>
      <c r="F404" s="416"/>
    </row>
    <row r="405" spans="5:6">
      <c r="E405" s="416"/>
      <c r="F405" s="416"/>
    </row>
    <row r="406" spans="5:6">
      <c r="E406" s="416"/>
      <c r="F406" s="416"/>
    </row>
    <row r="407" spans="5:6">
      <c r="E407" s="416"/>
      <c r="F407" s="416"/>
    </row>
    <row r="408" spans="5:6">
      <c r="E408" s="416"/>
      <c r="F408" s="416"/>
    </row>
    <row r="409" spans="5:6">
      <c r="E409" s="416"/>
      <c r="F409" s="416"/>
    </row>
    <row r="410" spans="5:6">
      <c r="E410" s="416"/>
      <c r="F410" s="416"/>
    </row>
    <row r="411" spans="5:6">
      <c r="E411" s="416"/>
      <c r="F411" s="416"/>
    </row>
    <row r="412" spans="5:6">
      <c r="E412" s="416"/>
      <c r="F412" s="416"/>
    </row>
    <row r="413" spans="5:6">
      <c r="E413" s="416"/>
      <c r="F413" s="416"/>
    </row>
    <row r="414" spans="5:6">
      <c r="E414" s="416"/>
      <c r="F414" s="416"/>
    </row>
    <row r="415" spans="5:6">
      <c r="E415" s="416"/>
      <c r="F415" s="416"/>
    </row>
    <row r="416" spans="5:6">
      <c r="E416" s="416"/>
      <c r="F416" s="416"/>
    </row>
    <row r="417" spans="5:6">
      <c r="E417" s="416"/>
      <c r="F417" s="416"/>
    </row>
    <row r="418" spans="5:6">
      <c r="E418" s="416"/>
      <c r="F418" s="416"/>
    </row>
    <row r="419" spans="5:6">
      <c r="E419" s="416"/>
      <c r="F419" s="416"/>
    </row>
    <row r="420" spans="5:6">
      <c r="E420" s="416"/>
      <c r="F420" s="416"/>
    </row>
    <row r="421" spans="5:6">
      <c r="E421" s="416"/>
      <c r="F421" s="416"/>
    </row>
    <row r="422" spans="5:6">
      <c r="E422" s="416"/>
      <c r="F422" s="416"/>
    </row>
    <row r="423" spans="5:6">
      <c r="E423" s="416"/>
      <c r="F423" s="416"/>
    </row>
    <row r="424" spans="5:6">
      <c r="E424" s="416"/>
      <c r="F424" s="416"/>
    </row>
    <row r="425" spans="5:6">
      <c r="E425" s="416"/>
      <c r="F425" s="416"/>
    </row>
    <row r="426" spans="5:6">
      <c r="E426" s="416"/>
      <c r="F426" s="416"/>
    </row>
    <row r="427" spans="5:6">
      <c r="E427" s="416"/>
      <c r="F427" s="416"/>
    </row>
    <row r="428" spans="5:6">
      <c r="E428" s="416"/>
      <c r="F428" s="416"/>
    </row>
    <row r="429" spans="5:6">
      <c r="E429" s="416"/>
      <c r="F429" s="416"/>
    </row>
    <row r="430" spans="5:6">
      <c r="E430" s="416"/>
      <c r="F430" s="416"/>
    </row>
    <row r="431" spans="5:6">
      <c r="E431" s="416"/>
      <c r="F431" s="416"/>
    </row>
    <row r="432" spans="5:6">
      <c r="E432" s="416"/>
      <c r="F432" s="416"/>
    </row>
    <row r="433" spans="5:6">
      <c r="E433" s="416"/>
      <c r="F433" s="416"/>
    </row>
    <row r="434" spans="5:6">
      <c r="E434" s="416"/>
      <c r="F434" s="416"/>
    </row>
    <row r="435" spans="5:6">
      <c r="E435" s="416"/>
      <c r="F435" s="416"/>
    </row>
    <row r="436" spans="5:6">
      <c r="E436" s="416"/>
      <c r="F436" s="416"/>
    </row>
    <row r="437" spans="5:6">
      <c r="E437" s="416"/>
      <c r="F437" s="416"/>
    </row>
    <row r="438" spans="5:6">
      <c r="E438" s="416"/>
      <c r="F438" s="416"/>
    </row>
    <row r="439" spans="5:6">
      <c r="E439" s="416"/>
      <c r="F439" s="416"/>
    </row>
    <row r="440" spans="5:6">
      <c r="E440" s="416"/>
      <c r="F440" s="416"/>
    </row>
    <row r="441" spans="5:6">
      <c r="E441" s="416"/>
      <c r="F441" s="416"/>
    </row>
    <row r="442" spans="5:6">
      <c r="E442" s="416"/>
      <c r="F442" s="416"/>
    </row>
    <row r="443" spans="5:6">
      <c r="E443" s="416"/>
      <c r="F443" s="416"/>
    </row>
    <row r="444" spans="5:6">
      <c r="E444" s="416"/>
      <c r="F444" s="416"/>
    </row>
    <row r="445" spans="5:6">
      <c r="E445" s="416"/>
      <c r="F445" s="416"/>
    </row>
    <row r="446" spans="5:6">
      <c r="E446" s="416"/>
      <c r="F446" s="416"/>
    </row>
    <row r="447" spans="5:6">
      <c r="E447" s="416"/>
      <c r="F447" s="416"/>
    </row>
    <row r="448" spans="5:6">
      <c r="E448" s="416"/>
      <c r="F448" s="416"/>
    </row>
    <row r="449" spans="5:6">
      <c r="E449" s="416"/>
      <c r="F449" s="416"/>
    </row>
    <row r="450" spans="5:6">
      <c r="E450" s="416"/>
      <c r="F450" s="416"/>
    </row>
    <row r="451" spans="5:6">
      <c r="E451" s="416"/>
      <c r="F451" s="416"/>
    </row>
    <row r="452" spans="5:6">
      <c r="E452" s="416"/>
      <c r="F452" s="416"/>
    </row>
    <row r="453" spans="5:6">
      <c r="E453" s="416"/>
      <c r="F453" s="416"/>
    </row>
    <row r="454" spans="5:6">
      <c r="E454" s="416"/>
      <c r="F454" s="416"/>
    </row>
    <row r="455" spans="5:6">
      <c r="E455" s="416"/>
      <c r="F455" s="416"/>
    </row>
    <row r="456" spans="5:6">
      <c r="E456" s="416"/>
      <c r="F456" s="416"/>
    </row>
    <row r="457" spans="5:6">
      <c r="E457" s="416"/>
      <c r="F457" s="416"/>
    </row>
    <row r="458" spans="5:6">
      <c r="E458" s="416"/>
      <c r="F458" s="416"/>
    </row>
    <row r="459" spans="5:6">
      <c r="E459" s="416"/>
      <c r="F459" s="416"/>
    </row>
    <row r="460" spans="5:6">
      <c r="E460" s="416"/>
      <c r="F460" s="416"/>
    </row>
    <row r="461" spans="5:6">
      <c r="E461" s="416"/>
      <c r="F461" s="416"/>
    </row>
    <row r="462" spans="5:6">
      <c r="E462" s="416"/>
      <c r="F462" s="416"/>
    </row>
    <row r="463" spans="5:6">
      <c r="E463" s="416"/>
      <c r="F463" s="416"/>
    </row>
    <row r="464" spans="5:6">
      <c r="E464" s="416"/>
      <c r="F464" s="416"/>
    </row>
    <row r="465" spans="5:6">
      <c r="E465" s="416"/>
      <c r="F465" s="416"/>
    </row>
    <row r="466" spans="5:6">
      <c r="E466" s="416"/>
      <c r="F466" s="416"/>
    </row>
    <row r="467" spans="5:6">
      <c r="E467" s="416"/>
      <c r="F467" s="416"/>
    </row>
    <row r="468" spans="5:6">
      <c r="E468" s="416"/>
      <c r="F468" s="416"/>
    </row>
    <row r="469" spans="5:6">
      <c r="E469" s="416"/>
      <c r="F469" s="416"/>
    </row>
    <row r="470" spans="5:6">
      <c r="E470" s="416"/>
      <c r="F470" s="416"/>
    </row>
    <row r="471" spans="5:6">
      <c r="E471" s="416"/>
      <c r="F471" s="416"/>
    </row>
    <row r="472" spans="5:6">
      <c r="E472" s="416"/>
      <c r="F472" s="416"/>
    </row>
    <row r="473" spans="5:6">
      <c r="E473" s="416"/>
      <c r="F473" s="416"/>
    </row>
    <row r="474" spans="5:6">
      <c r="E474" s="416"/>
      <c r="F474" s="416"/>
    </row>
    <row r="475" spans="5:6">
      <c r="E475" s="416"/>
      <c r="F475" s="416"/>
    </row>
    <row r="476" spans="5:6">
      <c r="E476" s="416"/>
      <c r="F476" s="416"/>
    </row>
    <row r="477" spans="5:6">
      <c r="E477" s="416"/>
      <c r="F477" s="416"/>
    </row>
    <row r="478" spans="5:6">
      <c r="E478" s="416"/>
      <c r="F478" s="416"/>
    </row>
    <row r="479" spans="5:6">
      <c r="E479" s="416"/>
      <c r="F479" s="416"/>
    </row>
    <row r="480" spans="5:6">
      <c r="E480" s="416"/>
      <c r="F480" s="416"/>
    </row>
    <row r="481" spans="5:6">
      <c r="E481" s="416"/>
      <c r="F481" s="416"/>
    </row>
    <row r="482" spans="5:6">
      <c r="E482" s="416"/>
      <c r="F482" s="416"/>
    </row>
    <row r="483" spans="5:6">
      <c r="E483" s="416"/>
      <c r="F483" s="416"/>
    </row>
    <row r="484" spans="5:6">
      <c r="E484" s="416"/>
      <c r="F484" s="416"/>
    </row>
    <row r="485" spans="5:6">
      <c r="E485" s="416"/>
      <c r="F485" s="416"/>
    </row>
    <row r="486" spans="5:6">
      <c r="E486" s="416"/>
      <c r="F486" s="416"/>
    </row>
    <row r="487" spans="5:6">
      <c r="E487" s="416"/>
      <c r="F487" s="416"/>
    </row>
    <row r="488" spans="5:6">
      <c r="E488" s="416"/>
      <c r="F488" s="416"/>
    </row>
    <row r="489" spans="5:6">
      <c r="E489" s="416"/>
      <c r="F489" s="416"/>
    </row>
    <row r="490" spans="5:6">
      <c r="E490" s="416"/>
      <c r="F490" s="416"/>
    </row>
    <row r="491" spans="5:6">
      <c r="E491" s="416"/>
      <c r="F491" s="416"/>
    </row>
    <row r="492" spans="5:6">
      <c r="E492" s="416"/>
      <c r="F492" s="416"/>
    </row>
    <row r="493" spans="5:6">
      <c r="E493" s="416"/>
      <c r="F493" s="416"/>
    </row>
    <row r="494" spans="5:6">
      <c r="E494" s="416"/>
      <c r="F494" s="416"/>
    </row>
    <row r="495" spans="5:6">
      <c r="E495" s="416"/>
      <c r="F495" s="416"/>
    </row>
    <row r="496" spans="5:6">
      <c r="E496" s="416"/>
      <c r="F496" s="416"/>
    </row>
    <row r="497" spans="5:6">
      <c r="E497" s="416"/>
      <c r="F497" s="416"/>
    </row>
    <row r="498" spans="5:6">
      <c r="E498" s="416"/>
      <c r="F498" s="416"/>
    </row>
    <row r="499" spans="5:6">
      <c r="E499" s="416"/>
      <c r="F499" s="416"/>
    </row>
    <row r="500" spans="5:6">
      <c r="E500" s="416"/>
      <c r="F500" s="416"/>
    </row>
    <row r="501" spans="5:6">
      <c r="E501" s="416"/>
      <c r="F501" s="416"/>
    </row>
    <row r="502" spans="5:6">
      <c r="E502" s="416"/>
      <c r="F502" s="416"/>
    </row>
    <row r="503" spans="5:6">
      <c r="E503" s="416"/>
      <c r="F503" s="416"/>
    </row>
    <row r="504" spans="5:6">
      <c r="E504" s="416"/>
      <c r="F504" s="416"/>
    </row>
    <row r="505" spans="5:6">
      <c r="E505" s="416"/>
      <c r="F505" s="416"/>
    </row>
    <row r="506" spans="5:6">
      <c r="E506" s="416"/>
      <c r="F506" s="416"/>
    </row>
    <row r="507" spans="5:6">
      <c r="E507" s="416"/>
      <c r="F507" s="416"/>
    </row>
    <row r="508" spans="5:6">
      <c r="E508" s="416"/>
      <c r="F508" s="416"/>
    </row>
    <row r="509" spans="5:6">
      <c r="E509" s="416"/>
      <c r="F509" s="416"/>
    </row>
    <row r="510" spans="5:6">
      <c r="E510" s="416"/>
      <c r="F510" s="416"/>
    </row>
    <row r="511" spans="5:6">
      <c r="E511" s="416"/>
      <c r="F511" s="416"/>
    </row>
    <row r="512" spans="5:6">
      <c r="E512" s="416"/>
      <c r="F512" s="416"/>
    </row>
    <row r="513" spans="5:6">
      <c r="E513" s="416"/>
      <c r="F513" s="416"/>
    </row>
    <row r="514" spans="5:6">
      <c r="E514" s="416"/>
      <c r="F514" s="416"/>
    </row>
    <row r="515" spans="5:6">
      <c r="E515" s="416"/>
      <c r="F515" s="416"/>
    </row>
    <row r="516" spans="5:6">
      <c r="E516" s="416"/>
      <c r="F516" s="416"/>
    </row>
    <row r="517" spans="5:6">
      <c r="E517" s="416"/>
      <c r="F517" s="416"/>
    </row>
    <row r="518" spans="5:6">
      <c r="E518" s="416"/>
      <c r="F518" s="416"/>
    </row>
    <row r="519" spans="5:6">
      <c r="E519" s="416"/>
      <c r="F519" s="416"/>
    </row>
    <row r="520" spans="5:6">
      <c r="E520" s="416"/>
      <c r="F520" s="416"/>
    </row>
    <row r="521" spans="5:6">
      <c r="E521" s="416"/>
      <c r="F521" s="416"/>
    </row>
    <row r="522" spans="5:6">
      <c r="E522" s="416"/>
      <c r="F522" s="416"/>
    </row>
    <row r="523" spans="5:6">
      <c r="E523" s="416"/>
      <c r="F523" s="416"/>
    </row>
    <row r="524" spans="5:6">
      <c r="E524" s="416"/>
      <c r="F524" s="416"/>
    </row>
    <row r="525" spans="5:6">
      <c r="E525" s="416"/>
      <c r="F525" s="416"/>
    </row>
    <row r="526" spans="5:6">
      <c r="E526" s="416"/>
      <c r="F526" s="416"/>
    </row>
    <row r="527" spans="5:6">
      <c r="E527" s="416"/>
      <c r="F527" s="416"/>
    </row>
    <row r="528" spans="5:6">
      <c r="E528" s="416"/>
      <c r="F528" s="416"/>
    </row>
    <row r="529" spans="5:6">
      <c r="E529" s="416"/>
      <c r="F529" s="416"/>
    </row>
    <row r="530" spans="5:6">
      <c r="E530" s="416"/>
      <c r="F530" s="416"/>
    </row>
    <row r="531" spans="5:6">
      <c r="E531" s="416"/>
      <c r="F531" s="416"/>
    </row>
    <row r="532" spans="5:6">
      <c r="E532" s="416"/>
      <c r="F532" s="416"/>
    </row>
    <row r="533" spans="5:6">
      <c r="E533" s="416"/>
      <c r="F533" s="416"/>
    </row>
    <row r="534" spans="5:6">
      <c r="E534" s="416"/>
      <c r="F534" s="416"/>
    </row>
    <row r="535" spans="5:6">
      <c r="E535" s="416"/>
      <c r="F535" s="416"/>
    </row>
    <row r="536" spans="5:6">
      <c r="E536" s="416"/>
      <c r="F536" s="416"/>
    </row>
    <row r="537" spans="5:6">
      <c r="E537" s="416"/>
      <c r="F537" s="416"/>
    </row>
    <row r="538" spans="5:6">
      <c r="E538" s="416"/>
      <c r="F538" s="416"/>
    </row>
    <row r="539" spans="5:6">
      <c r="E539" s="416"/>
      <c r="F539" s="416"/>
    </row>
    <row r="540" spans="5:6">
      <c r="E540" s="416"/>
      <c r="F540" s="416"/>
    </row>
    <row r="541" spans="5:6">
      <c r="E541" s="416"/>
      <c r="F541" s="416"/>
    </row>
    <row r="542" spans="5:6">
      <c r="E542" s="416"/>
      <c r="F542" s="416"/>
    </row>
    <row r="543" spans="5:6">
      <c r="E543" s="416"/>
      <c r="F543" s="416"/>
    </row>
    <row r="544" spans="5:6">
      <c r="E544" s="416"/>
      <c r="F544" s="416"/>
    </row>
    <row r="545" spans="5:6">
      <c r="E545" s="416"/>
      <c r="F545" s="416"/>
    </row>
    <row r="546" spans="5:6">
      <c r="E546" s="416"/>
      <c r="F546" s="416"/>
    </row>
    <row r="547" spans="5:6">
      <c r="E547" s="416"/>
      <c r="F547" s="416"/>
    </row>
    <row r="548" spans="5:6">
      <c r="E548" s="416"/>
      <c r="F548" s="416"/>
    </row>
    <row r="549" spans="5:6">
      <c r="E549" s="416"/>
      <c r="F549" s="416"/>
    </row>
    <row r="550" spans="5:6">
      <c r="E550" s="416"/>
      <c r="F550" s="416"/>
    </row>
    <row r="551" spans="5:6">
      <c r="E551" s="416"/>
      <c r="F551" s="416"/>
    </row>
    <row r="552" spans="5:6">
      <c r="E552" s="416"/>
      <c r="F552" s="416"/>
    </row>
    <row r="553" spans="5:6">
      <c r="E553" s="416"/>
      <c r="F553" s="416"/>
    </row>
    <row r="554" spans="5:6">
      <c r="E554" s="416"/>
      <c r="F554" s="416"/>
    </row>
    <row r="555" spans="5:6">
      <c r="E555" s="416"/>
      <c r="F555" s="416"/>
    </row>
    <row r="556" spans="5:6">
      <c r="E556" s="416"/>
      <c r="F556" s="416"/>
    </row>
    <row r="557" spans="5:6">
      <c r="E557" s="416"/>
      <c r="F557" s="416"/>
    </row>
    <row r="558" spans="5:6">
      <c r="E558" s="416"/>
      <c r="F558" s="416"/>
    </row>
    <row r="559" spans="5:6">
      <c r="E559" s="416"/>
      <c r="F559" s="416"/>
    </row>
    <row r="560" spans="5:6">
      <c r="E560" s="416"/>
      <c r="F560" s="416"/>
    </row>
    <row r="561" spans="5:6">
      <c r="E561" s="416"/>
      <c r="F561" s="416"/>
    </row>
    <row r="562" spans="5:6">
      <c r="E562" s="416"/>
      <c r="F562" s="416"/>
    </row>
    <row r="563" spans="5:6">
      <c r="E563" s="416"/>
      <c r="F563" s="416"/>
    </row>
    <row r="564" spans="5:6">
      <c r="E564" s="416"/>
      <c r="F564" s="416"/>
    </row>
    <row r="565" spans="5:6">
      <c r="E565" s="416"/>
      <c r="F565" s="416"/>
    </row>
    <row r="566" spans="5:6">
      <c r="E566" s="416"/>
      <c r="F566" s="416"/>
    </row>
    <row r="567" spans="5:6">
      <c r="E567" s="416"/>
      <c r="F567" s="416"/>
    </row>
    <row r="568" spans="5:6">
      <c r="E568" s="416"/>
      <c r="F568" s="416"/>
    </row>
    <row r="569" spans="5:6">
      <c r="E569" s="416"/>
      <c r="F569" s="416"/>
    </row>
    <row r="570" spans="5:6">
      <c r="E570" s="416"/>
      <c r="F570" s="416"/>
    </row>
    <row r="571" spans="5:6">
      <c r="E571" s="416"/>
      <c r="F571" s="416"/>
    </row>
    <row r="572" spans="5:6">
      <c r="E572" s="416"/>
      <c r="F572" s="416"/>
    </row>
    <row r="573" spans="5:6">
      <c r="E573" s="416"/>
      <c r="F573" s="416"/>
    </row>
    <row r="574" spans="5:6">
      <c r="E574" s="416"/>
      <c r="F574" s="416"/>
    </row>
    <row r="575" spans="5:6">
      <c r="E575" s="416"/>
      <c r="F575" s="416"/>
    </row>
    <row r="576" spans="5:6">
      <c r="E576" s="416"/>
      <c r="F576" s="416"/>
    </row>
    <row r="577" spans="5:6">
      <c r="E577" s="416"/>
      <c r="F577" s="416"/>
    </row>
    <row r="578" spans="5:6">
      <c r="E578" s="416"/>
      <c r="F578" s="416"/>
    </row>
    <row r="579" spans="5:6">
      <c r="E579" s="416"/>
      <c r="F579" s="416"/>
    </row>
    <row r="580" spans="5:6">
      <c r="E580" s="416"/>
      <c r="F580" s="416"/>
    </row>
    <row r="581" spans="5:6">
      <c r="E581" s="416"/>
      <c r="F581" s="416"/>
    </row>
    <row r="582" spans="5:6">
      <c r="E582" s="416"/>
      <c r="F582" s="416"/>
    </row>
    <row r="583" spans="5:6">
      <c r="E583" s="416"/>
      <c r="F583" s="416"/>
    </row>
    <row r="584" spans="5:6">
      <c r="E584" s="416"/>
      <c r="F584" s="416"/>
    </row>
    <row r="585" spans="5:6">
      <c r="E585" s="416"/>
      <c r="F585" s="416"/>
    </row>
    <row r="586" spans="5:6">
      <c r="E586" s="416"/>
      <c r="F586" s="416"/>
    </row>
    <row r="587" spans="5:6">
      <c r="E587" s="416"/>
      <c r="F587" s="416"/>
    </row>
    <row r="588" spans="5:6">
      <c r="E588" s="416"/>
      <c r="F588" s="416"/>
    </row>
    <row r="589" spans="5:6">
      <c r="E589" s="416"/>
      <c r="F589" s="416"/>
    </row>
    <row r="590" spans="5:6">
      <c r="E590" s="416"/>
      <c r="F590" s="416"/>
    </row>
    <row r="591" spans="5:6">
      <c r="E591" s="416"/>
      <c r="F591" s="416"/>
    </row>
    <row r="592" spans="5:6">
      <c r="E592" s="416"/>
      <c r="F592" s="416"/>
    </row>
    <row r="593" spans="5:6">
      <c r="E593" s="416"/>
      <c r="F593" s="416"/>
    </row>
    <row r="594" spans="5:6">
      <c r="E594" s="416"/>
      <c r="F594" s="416"/>
    </row>
    <row r="595" spans="5:6">
      <c r="E595" s="416"/>
      <c r="F595" s="416"/>
    </row>
    <row r="596" spans="5:6">
      <c r="E596" s="416"/>
      <c r="F596" s="416"/>
    </row>
    <row r="597" spans="5:6">
      <c r="E597" s="416"/>
      <c r="F597" s="416"/>
    </row>
    <row r="598" spans="5:6">
      <c r="E598" s="416"/>
      <c r="F598" s="416"/>
    </row>
    <row r="599" spans="5:6">
      <c r="E599" s="416"/>
      <c r="F599" s="416"/>
    </row>
    <row r="600" spans="5:6">
      <c r="E600" s="416"/>
      <c r="F600" s="416"/>
    </row>
    <row r="601" spans="5:6">
      <c r="E601" s="416"/>
      <c r="F601" s="416"/>
    </row>
    <row r="602" spans="5:6">
      <c r="E602" s="416"/>
      <c r="F602" s="416"/>
    </row>
    <row r="603" spans="5:6">
      <c r="E603" s="416"/>
      <c r="F603" s="416"/>
    </row>
    <row r="604" spans="5:6">
      <c r="E604" s="416"/>
      <c r="F604" s="416"/>
    </row>
    <row r="605" spans="5:6">
      <c r="E605" s="416"/>
      <c r="F605" s="416"/>
    </row>
    <row r="606" spans="5:6">
      <c r="E606" s="416"/>
      <c r="F606" s="416"/>
    </row>
    <row r="607" spans="5:6">
      <c r="E607" s="416"/>
      <c r="F607" s="416"/>
    </row>
    <row r="608" spans="5:6">
      <c r="E608" s="416"/>
      <c r="F608" s="416"/>
    </row>
    <row r="609" spans="5:6">
      <c r="E609" s="416"/>
      <c r="F609" s="416"/>
    </row>
    <row r="610" spans="5:6">
      <c r="E610" s="416"/>
      <c r="F610" s="416"/>
    </row>
    <row r="611" spans="5:6">
      <c r="E611" s="416"/>
      <c r="F611" s="416"/>
    </row>
    <row r="612" spans="5:6">
      <c r="E612" s="416"/>
      <c r="F612" s="416"/>
    </row>
    <row r="613" spans="5:6">
      <c r="E613" s="416"/>
      <c r="F613" s="416"/>
    </row>
    <row r="614" spans="5:6">
      <c r="E614" s="416"/>
      <c r="F614" s="416"/>
    </row>
    <row r="615" spans="5:6">
      <c r="E615" s="416"/>
      <c r="F615" s="416"/>
    </row>
    <row r="616" spans="5:6">
      <c r="E616" s="416"/>
      <c r="F616" s="416"/>
    </row>
    <row r="617" spans="5:6">
      <c r="E617" s="416"/>
      <c r="F617" s="416"/>
    </row>
    <row r="618" spans="5:6">
      <c r="E618" s="416"/>
      <c r="F618" s="416"/>
    </row>
    <row r="619" spans="5:6">
      <c r="E619" s="416"/>
      <c r="F619" s="416"/>
    </row>
    <row r="620" spans="5:6">
      <c r="E620" s="416"/>
      <c r="F620" s="416"/>
    </row>
    <row r="621" spans="5:6">
      <c r="E621" s="416"/>
      <c r="F621" s="416"/>
    </row>
    <row r="622" spans="5:6">
      <c r="E622" s="416"/>
      <c r="F622" s="416"/>
    </row>
    <row r="623" spans="5:6">
      <c r="E623" s="416"/>
      <c r="F623" s="416"/>
    </row>
    <row r="624" spans="5:6">
      <c r="E624" s="416"/>
      <c r="F624" s="416"/>
    </row>
    <row r="625" spans="5:6">
      <c r="E625" s="416"/>
      <c r="F625" s="416"/>
    </row>
    <row r="626" spans="5:6">
      <c r="E626" s="416"/>
      <c r="F626" s="416"/>
    </row>
    <row r="627" spans="5:6">
      <c r="E627" s="416"/>
      <c r="F627" s="416"/>
    </row>
    <row r="628" spans="5:6">
      <c r="E628" s="416"/>
      <c r="F628" s="416"/>
    </row>
    <row r="629" spans="5:6">
      <c r="E629" s="416"/>
      <c r="F629" s="416"/>
    </row>
    <row r="630" spans="5:6">
      <c r="E630" s="416"/>
      <c r="F630" s="416"/>
    </row>
    <row r="631" spans="5:6">
      <c r="E631" s="416"/>
      <c r="F631" s="416"/>
    </row>
    <row r="632" spans="5:6">
      <c r="E632" s="416"/>
      <c r="F632" s="416"/>
    </row>
    <row r="633" spans="5:6">
      <c r="E633" s="416"/>
      <c r="F633" s="416"/>
    </row>
    <row r="634" spans="5:6">
      <c r="E634" s="416"/>
      <c r="F634" s="416"/>
    </row>
    <row r="635" spans="5:6">
      <c r="E635" s="416"/>
      <c r="F635" s="416"/>
    </row>
    <row r="636" spans="5:6">
      <c r="E636" s="416"/>
      <c r="F636" s="416"/>
    </row>
    <row r="637" spans="5:6">
      <c r="E637" s="416"/>
      <c r="F637" s="416"/>
    </row>
    <row r="638" spans="5:6">
      <c r="E638" s="416"/>
      <c r="F638" s="416"/>
    </row>
    <row r="639" spans="5:6">
      <c r="E639" s="416"/>
      <c r="F639" s="416"/>
    </row>
    <row r="640" spans="5:6">
      <c r="E640" s="416"/>
      <c r="F640" s="416"/>
    </row>
    <row r="641" spans="5:6">
      <c r="E641" s="416"/>
      <c r="F641" s="416"/>
    </row>
    <row r="642" spans="5:6">
      <c r="E642" s="416"/>
      <c r="F642" s="416"/>
    </row>
    <row r="643" spans="5:6">
      <c r="E643" s="416"/>
      <c r="F643" s="416"/>
    </row>
    <row r="644" spans="5:6">
      <c r="E644" s="416"/>
      <c r="F644" s="416"/>
    </row>
    <row r="645" spans="5:6">
      <c r="E645" s="416"/>
      <c r="F645" s="416"/>
    </row>
    <row r="646" spans="5:6">
      <c r="E646" s="416"/>
      <c r="F646" s="416"/>
    </row>
    <row r="647" spans="5:6">
      <c r="E647" s="416"/>
      <c r="F647" s="416"/>
    </row>
    <row r="648" spans="5:6">
      <c r="E648" s="416"/>
      <c r="F648" s="416"/>
    </row>
    <row r="649" spans="5:6">
      <c r="E649" s="416"/>
      <c r="F649" s="416"/>
    </row>
    <row r="650" spans="5:6">
      <c r="E650" s="416"/>
      <c r="F650" s="416"/>
    </row>
    <row r="651" spans="5:6">
      <c r="E651" s="416"/>
      <c r="F651" s="416"/>
    </row>
    <row r="652" spans="5:6">
      <c r="E652" s="416"/>
      <c r="F652" s="416"/>
    </row>
    <row r="653" spans="5:6">
      <c r="E653" s="416"/>
      <c r="F653" s="416"/>
    </row>
    <row r="654" spans="5:6">
      <c r="E654" s="416"/>
      <c r="F654" s="416"/>
    </row>
    <row r="655" spans="5:6">
      <c r="E655" s="416"/>
      <c r="F655" s="416"/>
    </row>
    <row r="656" spans="5:6">
      <c r="E656" s="416"/>
      <c r="F656" s="416"/>
    </row>
    <row r="657" spans="5:6">
      <c r="E657" s="416"/>
      <c r="F657" s="416"/>
    </row>
    <row r="658" spans="5:6">
      <c r="E658" s="416"/>
      <c r="F658" s="416"/>
    </row>
    <row r="659" spans="5:6">
      <c r="E659" s="416"/>
      <c r="F659" s="416"/>
    </row>
    <row r="660" spans="5:6">
      <c r="E660" s="416"/>
      <c r="F660" s="416"/>
    </row>
    <row r="661" spans="5:6">
      <c r="E661" s="416"/>
      <c r="F661" s="416"/>
    </row>
    <row r="662" spans="5:6">
      <c r="E662" s="416"/>
      <c r="F662" s="416"/>
    </row>
    <row r="663" spans="5:6">
      <c r="E663" s="416"/>
      <c r="F663" s="416"/>
    </row>
    <row r="664" spans="5:6">
      <c r="E664" s="416"/>
      <c r="F664" s="416"/>
    </row>
    <row r="665" spans="5:6">
      <c r="E665" s="416"/>
      <c r="F665" s="416"/>
    </row>
    <row r="666" spans="5:6">
      <c r="E666" s="416"/>
      <c r="F666" s="416"/>
    </row>
    <row r="667" spans="5:6">
      <c r="E667" s="416"/>
      <c r="F667" s="416"/>
    </row>
    <row r="668" spans="5:6">
      <c r="E668" s="416"/>
      <c r="F668" s="416"/>
    </row>
    <row r="669" spans="5:6">
      <c r="E669" s="416"/>
      <c r="F669" s="416"/>
    </row>
    <row r="670" spans="5:6">
      <c r="E670" s="416"/>
      <c r="F670" s="416"/>
    </row>
    <row r="671" spans="5:6">
      <c r="E671" s="416"/>
      <c r="F671" s="416"/>
    </row>
    <row r="672" spans="5:6">
      <c r="E672" s="416"/>
      <c r="F672" s="416"/>
    </row>
    <row r="673" spans="5:6">
      <c r="E673" s="416"/>
      <c r="F673" s="416"/>
    </row>
    <row r="674" spans="5:6">
      <c r="E674" s="416"/>
      <c r="F674" s="416"/>
    </row>
    <row r="675" spans="5:6">
      <c r="E675" s="416"/>
      <c r="F675" s="416"/>
    </row>
    <row r="676" spans="5:6">
      <c r="E676" s="416"/>
      <c r="F676" s="416"/>
    </row>
    <row r="677" spans="5:6">
      <c r="E677" s="416"/>
      <c r="F677" s="416"/>
    </row>
    <row r="678" spans="5:6">
      <c r="E678" s="416"/>
      <c r="F678" s="416"/>
    </row>
    <row r="679" spans="5:6">
      <c r="E679" s="416"/>
      <c r="F679" s="416"/>
    </row>
    <row r="680" spans="5:6">
      <c r="E680" s="416"/>
      <c r="F680" s="416"/>
    </row>
    <row r="681" spans="5:6">
      <c r="E681" s="416"/>
      <c r="F681" s="416"/>
    </row>
    <row r="682" spans="5:6">
      <c r="E682" s="416"/>
      <c r="F682" s="416"/>
    </row>
    <row r="683" spans="5:6">
      <c r="E683" s="416"/>
      <c r="F683" s="416"/>
    </row>
    <row r="684" spans="5:6">
      <c r="E684" s="416"/>
      <c r="F684" s="416"/>
    </row>
    <row r="685" spans="5:6">
      <c r="E685" s="416"/>
      <c r="F685" s="416"/>
    </row>
    <row r="686" spans="5:6">
      <c r="E686" s="416"/>
      <c r="F686" s="416"/>
    </row>
    <row r="687" spans="5:6">
      <c r="E687" s="416"/>
      <c r="F687" s="416"/>
    </row>
    <row r="688" spans="5:6">
      <c r="E688" s="416"/>
      <c r="F688" s="416"/>
    </row>
    <row r="689" spans="5:6">
      <c r="E689" s="416"/>
      <c r="F689" s="416"/>
    </row>
    <row r="690" spans="5:6">
      <c r="E690" s="416"/>
      <c r="F690" s="416"/>
    </row>
    <row r="691" spans="5:6">
      <c r="E691" s="416"/>
      <c r="F691" s="416"/>
    </row>
    <row r="692" spans="5:6">
      <c r="E692" s="416"/>
      <c r="F692" s="416"/>
    </row>
    <row r="693" spans="5:6">
      <c r="E693" s="416"/>
      <c r="F693" s="416"/>
    </row>
    <row r="694" spans="5:6">
      <c r="E694" s="416"/>
      <c r="F694" s="416"/>
    </row>
    <row r="695" spans="5:6">
      <c r="E695" s="416"/>
      <c r="F695" s="416"/>
    </row>
    <row r="696" spans="5:6">
      <c r="E696" s="416"/>
      <c r="F696" s="416"/>
    </row>
    <row r="697" spans="5:6">
      <c r="E697" s="416"/>
      <c r="F697" s="416"/>
    </row>
    <row r="698" spans="5:6">
      <c r="E698" s="416"/>
      <c r="F698" s="416"/>
    </row>
    <row r="699" spans="5:6">
      <c r="E699" s="416"/>
      <c r="F699" s="416"/>
    </row>
    <row r="700" spans="5:6">
      <c r="E700" s="416"/>
      <c r="F700" s="416"/>
    </row>
    <row r="701" spans="5:6">
      <c r="E701" s="416"/>
      <c r="F701" s="416"/>
    </row>
    <row r="702" spans="5:6">
      <c r="E702" s="416"/>
      <c r="F702" s="416"/>
    </row>
    <row r="703" spans="5:6">
      <c r="E703" s="416"/>
      <c r="F703" s="416"/>
    </row>
    <row r="704" spans="5:6">
      <c r="E704" s="416"/>
      <c r="F704" s="416"/>
    </row>
    <row r="705" spans="5:6">
      <c r="E705" s="416"/>
      <c r="F705" s="416"/>
    </row>
    <row r="706" spans="5:6">
      <c r="E706" s="416"/>
      <c r="F706" s="416"/>
    </row>
    <row r="707" spans="5:6">
      <c r="E707" s="416"/>
      <c r="F707" s="416"/>
    </row>
    <row r="708" spans="5:6">
      <c r="E708" s="416"/>
      <c r="F708" s="416"/>
    </row>
    <row r="709" spans="5:6">
      <c r="E709" s="416"/>
      <c r="F709" s="416"/>
    </row>
    <row r="710" spans="5:6">
      <c r="E710" s="416"/>
      <c r="F710" s="416"/>
    </row>
    <row r="711" spans="5:6">
      <c r="E711" s="416"/>
      <c r="F711" s="416"/>
    </row>
    <row r="712" spans="5:6">
      <c r="E712" s="416"/>
      <c r="F712" s="416"/>
    </row>
    <row r="713" spans="5:6">
      <c r="E713" s="416"/>
      <c r="F713" s="416"/>
    </row>
    <row r="714" spans="5:6">
      <c r="E714" s="416"/>
      <c r="F714" s="416"/>
    </row>
    <row r="715" spans="5:6">
      <c r="E715" s="416"/>
      <c r="F715" s="416"/>
    </row>
    <row r="716" spans="5:6">
      <c r="E716" s="416"/>
      <c r="F716" s="416"/>
    </row>
    <row r="717" spans="5:6">
      <c r="E717" s="416"/>
      <c r="F717" s="416"/>
    </row>
    <row r="718" spans="5:6">
      <c r="E718" s="416"/>
      <c r="F718" s="416"/>
    </row>
    <row r="719" spans="5:6">
      <c r="E719" s="416"/>
      <c r="F719" s="416"/>
    </row>
    <row r="720" spans="5:6">
      <c r="E720" s="416"/>
      <c r="F720" s="416"/>
    </row>
    <row r="721" spans="5:6">
      <c r="E721" s="416"/>
      <c r="F721" s="416"/>
    </row>
    <row r="722" spans="5:6">
      <c r="E722" s="416"/>
      <c r="F722" s="416"/>
    </row>
    <row r="723" spans="5:6">
      <c r="E723" s="416"/>
      <c r="F723" s="416"/>
    </row>
    <row r="724" spans="5:6">
      <c r="E724" s="416"/>
      <c r="F724" s="416"/>
    </row>
    <row r="725" spans="5:6">
      <c r="E725" s="416"/>
      <c r="F725" s="416"/>
    </row>
    <row r="726" spans="5:6">
      <c r="E726" s="416"/>
      <c r="F726" s="416"/>
    </row>
    <row r="727" spans="5:6">
      <c r="E727" s="416"/>
      <c r="F727" s="416"/>
    </row>
    <row r="728" spans="5:6">
      <c r="E728" s="416"/>
      <c r="F728" s="416"/>
    </row>
    <row r="729" spans="5:6">
      <c r="E729" s="416"/>
      <c r="F729" s="416"/>
    </row>
    <row r="730" spans="5:6">
      <c r="E730" s="416"/>
      <c r="F730" s="416"/>
    </row>
    <row r="731" spans="5:6">
      <c r="E731" s="416"/>
      <c r="F731" s="416"/>
    </row>
    <row r="732" spans="5:6">
      <c r="E732" s="416"/>
      <c r="F732" s="416"/>
    </row>
    <row r="733" spans="5:6">
      <c r="E733" s="416"/>
      <c r="F733" s="416"/>
    </row>
    <row r="734" spans="5:6">
      <c r="E734" s="416"/>
      <c r="F734" s="416"/>
    </row>
    <row r="735" spans="5:6">
      <c r="E735" s="416"/>
      <c r="F735" s="416"/>
    </row>
    <row r="736" spans="5:6">
      <c r="E736" s="416"/>
      <c r="F736" s="416"/>
    </row>
    <row r="737" spans="5:6">
      <c r="E737" s="416"/>
      <c r="F737" s="416"/>
    </row>
    <row r="738" spans="5:6">
      <c r="E738" s="416"/>
      <c r="F738" s="416"/>
    </row>
    <row r="739" spans="5:6">
      <c r="E739" s="416"/>
      <c r="F739" s="416"/>
    </row>
    <row r="740" spans="5:6">
      <c r="E740" s="416"/>
      <c r="F740" s="416"/>
    </row>
    <row r="741" spans="5:6">
      <c r="E741" s="416"/>
      <c r="F741" s="416"/>
    </row>
    <row r="742" spans="5:6">
      <c r="E742" s="416"/>
      <c r="F742" s="416"/>
    </row>
    <row r="743" spans="5:6">
      <c r="E743" s="416"/>
      <c r="F743" s="416"/>
    </row>
    <row r="744" spans="5:6">
      <c r="E744" s="416"/>
      <c r="F744" s="416"/>
    </row>
    <row r="745" spans="5:6">
      <c r="E745" s="416"/>
      <c r="F745" s="416"/>
    </row>
    <row r="746" spans="5:6">
      <c r="E746" s="416"/>
      <c r="F746" s="416"/>
    </row>
    <row r="747" spans="5:6">
      <c r="E747" s="416"/>
      <c r="F747" s="416"/>
    </row>
    <row r="748" spans="5:6">
      <c r="E748" s="416"/>
      <c r="F748" s="416"/>
    </row>
    <row r="749" spans="5:6">
      <c r="E749" s="416"/>
      <c r="F749" s="416"/>
    </row>
    <row r="750" spans="5:6">
      <c r="E750" s="416"/>
      <c r="F750" s="416"/>
    </row>
    <row r="751" spans="5:6">
      <c r="E751" s="416"/>
      <c r="F751" s="416"/>
    </row>
    <row r="752" spans="5:6">
      <c r="E752" s="416"/>
      <c r="F752" s="416"/>
    </row>
    <row r="753" spans="5:6">
      <c r="E753" s="416"/>
      <c r="F753" s="416"/>
    </row>
    <row r="754" spans="5:6">
      <c r="E754" s="416"/>
      <c r="F754" s="416"/>
    </row>
    <row r="755" spans="5:6">
      <c r="E755" s="416"/>
      <c r="F755" s="416"/>
    </row>
    <row r="756" spans="5:6">
      <c r="E756" s="416"/>
      <c r="F756" s="416"/>
    </row>
    <row r="757" spans="5:6">
      <c r="E757" s="416"/>
      <c r="F757" s="416"/>
    </row>
    <row r="758" spans="5:6">
      <c r="E758" s="416"/>
      <c r="F758" s="416"/>
    </row>
    <row r="759" spans="5:6">
      <c r="E759" s="416"/>
      <c r="F759" s="416"/>
    </row>
    <row r="760" spans="5:6">
      <c r="E760" s="416"/>
      <c r="F760" s="416"/>
    </row>
    <row r="761" spans="5:6">
      <c r="E761" s="416"/>
      <c r="F761" s="416"/>
    </row>
    <row r="762" spans="5:6">
      <c r="E762" s="416"/>
      <c r="F762" s="416"/>
    </row>
    <row r="763" spans="5:6">
      <c r="E763" s="416"/>
      <c r="F763" s="416"/>
    </row>
    <row r="764" spans="5:6">
      <c r="E764" s="416"/>
      <c r="F764" s="416"/>
    </row>
    <row r="765" spans="5:6">
      <c r="E765" s="416"/>
      <c r="F765" s="416"/>
    </row>
    <row r="766" spans="5:6">
      <c r="E766" s="416"/>
      <c r="F766" s="416"/>
    </row>
    <row r="767" spans="5:6">
      <c r="E767" s="416"/>
      <c r="F767" s="416"/>
    </row>
    <row r="768" spans="5:6">
      <c r="E768" s="416"/>
      <c r="F768" s="416"/>
    </row>
    <row r="769" spans="5:6">
      <c r="E769" s="416"/>
      <c r="F769" s="416"/>
    </row>
    <row r="770" spans="5:6">
      <c r="E770" s="416"/>
      <c r="F770" s="416"/>
    </row>
    <row r="771" spans="5:6">
      <c r="E771" s="416"/>
      <c r="F771" s="416"/>
    </row>
    <row r="772" spans="5:6">
      <c r="E772" s="416"/>
      <c r="F772" s="416"/>
    </row>
    <row r="773" spans="5:6">
      <c r="E773" s="416"/>
      <c r="F773" s="416"/>
    </row>
    <row r="774" spans="5:6">
      <c r="E774" s="416"/>
      <c r="F774" s="416"/>
    </row>
    <row r="775" spans="5:6">
      <c r="E775" s="416"/>
      <c r="F775" s="416"/>
    </row>
    <row r="776" spans="5:6">
      <c r="E776" s="416"/>
      <c r="F776" s="416"/>
    </row>
    <row r="777" spans="5:6">
      <c r="E777" s="416"/>
      <c r="F777" s="416"/>
    </row>
    <row r="778" spans="5:6">
      <c r="E778" s="416"/>
      <c r="F778" s="416"/>
    </row>
    <row r="779" spans="5:6">
      <c r="E779" s="416"/>
      <c r="F779" s="416"/>
    </row>
    <row r="780" spans="5:6">
      <c r="E780" s="416"/>
      <c r="F780" s="416"/>
    </row>
    <row r="781" spans="5:6">
      <c r="E781" s="416"/>
      <c r="F781" s="416"/>
    </row>
    <row r="782" spans="5:6">
      <c r="E782" s="416"/>
      <c r="F782" s="416"/>
    </row>
    <row r="783" spans="5:6">
      <c r="E783" s="416"/>
      <c r="F783" s="416"/>
    </row>
    <row r="784" spans="5:6">
      <c r="E784" s="416"/>
      <c r="F784" s="416"/>
    </row>
    <row r="785" spans="5:6">
      <c r="E785" s="416"/>
      <c r="F785" s="416"/>
    </row>
    <row r="786" spans="5:6">
      <c r="E786" s="416"/>
      <c r="F786" s="416"/>
    </row>
    <row r="787" spans="5:6">
      <c r="E787" s="416"/>
      <c r="F787" s="416"/>
    </row>
    <row r="788" spans="5:6">
      <c r="E788" s="416"/>
      <c r="F788" s="416"/>
    </row>
    <row r="789" spans="5:6">
      <c r="E789" s="416"/>
      <c r="F789" s="416"/>
    </row>
    <row r="790" spans="5:6">
      <c r="E790" s="416"/>
      <c r="F790" s="416"/>
    </row>
    <row r="791" spans="5:6">
      <c r="E791" s="416"/>
      <c r="F791" s="416"/>
    </row>
    <row r="792" spans="5:6">
      <c r="E792" s="416"/>
      <c r="F792" s="416"/>
    </row>
    <row r="793" spans="5:6">
      <c r="E793" s="416"/>
      <c r="F793" s="416"/>
    </row>
    <row r="794" spans="5:6">
      <c r="E794" s="416"/>
      <c r="F794" s="416"/>
    </row>
    <row r="795" spans="5:6">
      <c r="E795" s="416"/>
      <c r="F795" s="416"/>
    </row>
    <row r="796" spans="5:6">
      <c r="E796" s="416"/>
      <c r="F796" s="416"/>
    </row>
    <row r="797" spans="5:6">
      <c r="E797" s="416"/>
      <c r="F797" s="416"/>
    </row>
    <row r="798" spans="5:6">
      <c r="E798" s="416"/>
      <c r="F798" s="416"/>
    </row>
    <row r="799" spans="5:6">
      <c r="E799" s="416"/>
      <c r="F799" s="416"/>
    </row>
    <row r="800" spans="5:6">
      <c r="E800" s="416"/>
      <c r="F800" s="416"/>
    </row>
    <row r="801" spans="5:6">
      <c r="E801" s="416"/>
      <c r="F801" s="416"/>
    </row>
    <row r="802" spans="5:6">
      <c r="E802" s="416"/>
      <c r="F802" s="416"/>
    </row>
    <row r="803" spans="5:6">
      <c r="E803" s="416"/>
      <c r="F803" s="416"/>
    </row>
    <row r="804" spans="5:6">
      <c r="E804" s="416"/>
      <c r="F804" s="416"/>
    </row>
    <row r="805" spans="5:6">
      <c r="E805" s="416"/>
      <c r="F805" s="416"/>
    </row>
    <row r="806" spans="5:6">
      <c r="E806" s="416"/>
      <c r="F806" s="416"/>
    </row>
    <row r="807" spans="5:6">
      <c r="E807" s="416"/>
      <c r="F807" s="416"/>
    </row>
    <row r="808" spans="5:6">
      <c r="E808" s="416"/>
      <c r="F808" s="416"/>
    </row>
    <row r="809" spans="5:6">
      <c r="E809" s="416"/>
      <c r="F809" s="416"/>
    </row>
    <row r="810" spans="5:6">
      <c r="E810" s="416"/>
      <c r="F810" s="416"/>
    </row>
    <row r="811" spans="5:6">
      <c r="E811" s="416"/>
      <c r="F811" s="416"/>
    </row>
    <row r="812" spans="5:6">
      <c r="E812" s="416"/>
      <c r="F812" s="416"/>
    </row>
    <row r="813" spans="5:6">
      <c r="E813" s="416"/>
      <c r="F813" s="416"/>
    </row>
    <row r="814" spans="5:6">
      <c r="E814" s="416"/>
      <c r="F814" s="416"/>
    </row>
    <row r="815" spans="5:6">
      <c r="E815" s="416"/>
      <c r="F815" s="416"/>
    </row>
  </sheetData>
  <sheetProtection password="CC29" sheet="1" objects="1" scenarios="1" selectLockedCells="1"/>
  <mergeCells count="2">
    <mergeCell ref="A1:F1"/>
    <mergeCell ref="A2:F2"/>
  </mergeCells>
  <pageMargins left="0.9055118110236221" right="0.51181102362204722" top="0.62992125984251968" bottom="0.55118110236220474" header="0.31496062992125984" footer="0.27559055118110237"/>
  <pageSetup paperSize="9" scale="73" orientation="portrait" r:id="rId1"/>
  <rowBreaks count="1" manualBreakCount="1">
    <brk id="48"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6"/>
  <sheetViews>
    <sheetView view="pageBreakPreview" zoomScaleNormal="100" zoomScaleSheetLayoutView="100" workbookViewId="0">
      <selection activeCell="E15" sqref="E15"/>
    </sheetView>
  </sheetViews>
  <sheetFormatPr defaultRowHeight="15"/>
  <cols>
    <col min="1" max="1" width="6.42578125" style="453" customWidth="1"/>
    <col min="2" max="2" width="38.85546875" style="450" customWidth="1"/>
    <col min="3" max="3" width="14.28515625" style="452" customWidth="1"/>
    <col min="4" max="4" width="11.140625" style="450" customWidth="1"/>
    <col min="5" max="5" width="18.42578125" style="450" customWidth="1"/>
    <col min="6" max="6" width="16.28515625" style="451" customWidth="1"/>
    <col min="7" max="16384" width="9.140625" style="450"/>
  </cols>
  <sheetData>
    <row r="1" spans="1:12" s="484" customFormat="1">
      <c r="A1" s="597" t="s">
        <v>1154</v>
      </c>
      <c r="B1" s="597" t="s">
        <v>1153</v>
      </c>
      <c r="C1" s="597" t="s">
        <v>1152</v>
      </c>
      <c r="D1" s="597" t="s">
        <v>1151</v>
      </c>
      <c r="E1" s="598" t="s">
        <v>1150</v>
      </c>
      <c r="F1" s="596" t="s">
        <v>1149</v>
      </c>
      <c r="G1" s="485"/>
      <c r="H1" s="485"/>
      <c r="I1" s="485"/>
      <c r="J1" s="485"/>
      <c r="K1" s="485"/>
      <c r="L1" s="485"/>
    </row>
    <row r="2" spans="1:12" s="484" customFormat="1">
      <c r="A2" s="597"/>
      <c r="B2" s="597"/>
      <c r="C2" s="597"/>
      <c r="D2" s="597"/>
      <c r="E2" s="598"/>
      <c r="F2" s="596"/>
      <c r="G2" s="485"/>
      <c r="H2" s="485"/>
      <c r="I2" s="485"/>
      <c r="J2" s="485"/>
      <c r="K2" s="485"/>
      <c r="L2" s="485"/>
    </row>
    <row r="3" spans="1:12">
      <c r="A3" s="472"/>
      <c r="B3" s="465"/>
      <c r="C3" s="470"/>
      <c r="D3" s="465"/>
      <c r="E3" s="476"/>
      <c r="F3" s="463"/>
    </row>
    <row r="4" spans="1:12">
      <c r="A4" s="472"/>
      <c r="B4" s="483" t="s">
        <v>1148</v>
      </c>
      <c r="C4" s="470"/>
      <c r="D4" s="465"/>
      <c r="E4" s="476"/>
      <c r="F4" s="463"/>
    </row>
    <row r="5" spans="1:12">
      <c r="A5" s="472"/>
      <c r="B5" s="483"/>
      <c r="C5" s="470"/>
      <c r="D5" s="465"/>
      <c r="E5" s="476"/>
      <c r="F5" s="463"/>
    </row>
    <row r="6" spans="1:12" s="465" customFormat="1" ht="274.5" customHeight="1">
      <c r="A6" s="472">
        <v>1</v>
      </c>
      <c r="B6" s="474" t="s">
        <v>1147</v>
      </c>
      <c r="C6" s="473"/>
      <c r="D6" s="477"/>
      <c r="E6" s="480"/>
      <c r="F6" s="478"/>
    </row>
    <row r="7" spans="1:12" s="465" customFormat="1" ht="30">
      <c r="A7" s="475"/>
      <c r="B7" s="474" t="s">
        <v>1146</v>
      </c>
      <c r="C7" s="473"/>
      <c r="D7" s="477"/>
      <c r="F7" s="478"/>
    </row>
    <row r="8" spans="1:12" s="465" customFormat="1" ht="30">
      <c r="A8" s="475"/>
      <c r="B8" s="474" t="s">
        <v>1145</v>
      </c>
      <c r="C8" s="473"/>
      <c r="D8" s="477"/>
      <c r="F8" s="478"/>
    </row>
    <row r="9" spans="1:12" s="465" customFormat="1">
      <c r="A9" s="475"/>
      <c r="B9" s="474" t="s">
        <v>1144</v>
      </c>
      <c r="C9" s="473"/>
      <c r="D9" s="477"/>
      <c r="E9" s="480"/>
      <c r="F9" s="478"/>
    </row>
    <row r="10" spans="1:12" s="465" customFormat="1">
      <c r="A10" s="475"/>
      <c r="B10" s="474" t="s">
        <v>1143</v>
      </c>
      <c r="C10" s="473"/>
      <c r="D10" s="477"/>
      <c r="E10" s="480"/>
      <c r="F10" s="478"/>
    </row>
    <row r="11" spans="1:12" s="465" customFormat="1">
      <c r="A11" s="475"/>
      <c r="B11" s="474" t="s">
        <v>1142</v>
      </c>
      <c r="C11" s="473"/>
      <c r="D11" s="477"/>
      <c r="E11" s="480"/>
      <c r="F11" s="478"/>
    </row>
    <row r="12" spans="1:12" s="465" customFormat="1" ht="32.25">
      <c r="A12" s="475"/>
      <c r="B12" s="474" t="s">
        <v>1141</v>
      </c>
      <c r="C12" s="473"/>
      <c r="D12" s="477"/>
      <c r="E12" s="480"/>
      <c r="F12" s="478"/>
    </row>
    <row r="13" spans="1:12" s="465" customFormat="1">
      <c r="A13" s="475"/>
      <c r="B13" s="474" t="s">
        <v>1140</v>
      </c>
      <c r="C13" s="473"/>
      <c r="D13" s="477"/>
      <c r="E13" s="480"/>
      <c r="F13" s="478"/>
    </row>
    <row r="14" spans="1:12" s="465" customFormat="1">
      <c r="A14" s="475"/>
      <c r="B14" s="474" t="s">
        <v>1139</v>
      </c>
      <c r="F14" s="463"/>
    </row>
    <row r="15" spans="1:12" s="465" customFormat="1">
      <c r="A15" s="472"/>
      <c r="B15" s="474"/>
      <c r="C15" s="470" t="s">
        <v>1106</v>
      </c>
      <c r="D15" s="465">
        <v>1</v>
      </c>
      <c r="E15" s="464"/>
      <c r="F15" s="463">
        <f>E15*D15</f>
        <v>0</v>
      </c>
    </row>
    <row r="16" spans="1:12" s="465" customFormat="1">
      <c r="A16" s="472"/>
      <c r="B16" s="474"/>
      <c r="C16" s="470"/>
      <c r="E16" s="476"/>
      <c r="F16" s="463"/>
    </row>
    <row r="17" spans="1:7" s="465" customFormat="1" ht="30">
      <c r="A17" s="472"/>
      <c r="B17" s="469" t="s">
        <v>1138</v>
      </c>
      <c r="C17" s="470"/>
      <c r="E17" s="476"/>
      <c r="F17" s="463"/>
    </row>
    <row r="18" spans="1:7" s="465" customFormat="1">
      <c r="A18" s="472"/>
      <c r="B18" s="474"/>
      <c r="C18" s="470"/>
      <c r="E18" s="476"/>
      <c r="F18" s="463"/>
    </row>
    <row r="19" spans="1:7" s="465" customFormat="1" ht="213" customHeight="1">
      <c r="A19" s="472">
        <v>2</v>
      </c>
      <c r="B19" s="474" t="s">
        <v>1137</v>
      </c>
      <c r="C19" s="470"/>
      <c r="E19" s="476"/>
      <c r="F19" s="463"/>
    </row>
    <row r="20" spans="1:7" s="465" customFormat="1">
      <c r="A20" s="472"/>
      <c r="B20" s="474"/>
      <c r="C20" s="470" t="s">
        <v>1106</v>
      </c>
      <c r="D20" s="465">
        <v>1</v>
      </c>
      <c r="E20" s="464"/>
      <c r="F20" s="463">
        <f>E20*D20</f>
        <v>0</v>
      </c>
    </row>
    <row r="21" spans="1:7" s="465" customFormat="1">
      <c r="A21" s="472"/>
      <c r="B21" s="469"/>
      <c r="C21" s="470"/>
      <c r="E21" s="476"/>
      <c r="F21" s="463"/>
    </row>
    <row r="22" spans="1:7" s="465" customFormat="1" ht="33" customHeight="1">
      <c r="A22" s="472">
        <v>3</v>
      </c>
      <c r="B22" s="474" t="s">
        <v>1136</v>
      </c>
      <c r="C22" s="470"/>
      <c r="E22" s="476"/>
      <c r="F22" s="463"/>
    </row>
    <row r="23" spans="1:7" s="465" customFormat="1">
      <c r="A23" s="472"/>
      <c r="B23" s="482"/>
      <c r="C23" s="470" t="s">
        <v>1106</v>
      </c>
      <c r="D23" s="465">
        <v>1</v>
      </c>
      <c r="E23" s="464"/>
      <c r="F23" s="463">
        <f>E23*D23</f>
        <v>0</v>
      </c>
    </row>
    <row r="24" spans="1:7" s="465" customFormat="1">
      <c r="A24" s="472"/>
      <c r="B24" s="482"/>
      <c r="C24" s="470"/>
      <c r="E24" s="476"/>
      <c r="F24" s="463"/>
    </row>
    <row r="25" spans="1:7" s="465" customFormat="1" ht="34.5" customHeight="1">
      <c r="A25" s="472">
        <v>4</v>
      </c>
      <c r="B25" s="474" t="s">
        <v>1135</v>
      </c>
      <c r="C25" s="470"/>
      <c r="E25" s="476"/>
      <c r="F25" s="463"/>
    </row>
    <row r="26" spans="1:7" s="465" customFormat="1">
      <c r="A26" s="472"/>
      <c r="B26" s="474" t="s">
        <v>1107</v>
      </c>
      <c r="C26" s="470" t="s">
        <v>1106</v>
      </c>
      <c r="D26" s="465">
        <v>1</v>
      </c>
      <c r="E26" s="464"/>
      <c r="F26" s="463">
        <f>E26*D26</f>
        <v>0</v>
      </c>
    </row>
    <row r="27" spans="1:7">
      <c r="A27" s="475"/>
      <c r="B27" s="481"/>
      <c r="C27" s="473"/>
      <c r="D27" s="477"/>
      <c r="E27" s="480"/>
      <c r="F27" s="478"/>
    </row>
    <row r="28" spans="1:7" s="465" customFormat="1" ht="94.5" customHeight="1">
      <c r="A28" s="472">
        <v>5</v>
      </c>
      <c r="B28" s="474" t="s">
        <v>1134</v>
      </c>
      <c r="C28" s="470"/>
      <c r="E28" s="476"/>
      <c r="F28" s="463"/>
    </row>
    <row r="29" spans="1:7" s="465" customFormat="1">
      <c r="A29" s="472"/>
      <c r="B29" s="474" t="s">
        <v>1107</v>
      </c>
      <c r="C29" s="470" t="s">
        <v>1106</v>
      </c>
      <c r="D29" s="465">
        <v>1</v>
      </c>
      <c r="E29" s="464"/>
      <c r="F29" s="463">
        <f>E29*D29</f>
        <v>0</v>
      </c>
    </row>
    <row r="30" spans="1:7" s="465" customFormat="1">
      <c r="A30" s="472"/>
      <c r="B30" s="474"/>
      <c r="C30" s="470"/>
      <c r="E30" s="476"/>
      <c r="F30" s="463"/>
    </row>
    <row r="31" spans="1:7" s="465" customFormat="1">
      <c r="A31" s="472"/>
      <c r="B31" s="469" t="s">
        <v>1133</v>
      </c>
      <c r="C31" s="473"/>
      <c r="D31" s="477"/>
      <c r="E31" s="480"/>
      <c r="F31" s="478"/>
      <c r="G31" s="477"/>
    </row>
    <row r="32" spans="1:7" s="465" customFormat="1">
      <c r="A32" s="472"/>
      <c r="B32" s="469"/>
      <c r="C32" s="473"/>
      <c r="D32" s="477"/>
      <c r="E32" s="480"/>
      <c r="F32" s="478"/>
      <c r="G32" s="477"/>
    </row>
    <row r="33" spans="1:7" s="465" customFormat="1" ht="90">
      <c r="A33" s="472">
        <v>6</v>
      </c>
      <c r="B33" s="474" t="s">
        <v>1132</v>
      </c>
      <c r="C33" s="473"/>
      <c r="D33" s="477"/>
      <c r="E33" s="480"/>
      <c r="F33" s="478"/>
      <c r="G33" s="477"/>
    </row>
    <row r="34" spans="1:7" s="465" customFormat="1">
      <c r="A34" s="475"/>
      <c r="B34" s="479"/>
      <c r="C34" s="473"/>
      <c r="D34" s="477"/>
      <c r="E34" s="480"/>
      <c r="F34" s="478"/>
      <c r="G34" s="477"/>
    </row>
    <row r="35" spans="1:7" s="465" customFormat="1" ht="30">
      <c r="A35" s="475"/>
      <c r="B35" s="474" t="s">
        <v>1131</v>
      </c>
      <c r="C35" s="473"/>
      <c r="D35" s="477"/>
      <c r="E35" s="480"/>
      <c r="F35" s="478"/>
      <c r="G35" s="477"/>
    </row>
    <row r="36" spans="1:7" s="465" customFormat="1">
      <c r="A36" s="475"/>
      <c r="B36" s="474" t="s">
        <v>1130</v>
      </c>
      <c r="C36" s="473"/>
      <c r="D36" s="477"/>
      <c r="E36" s="480"/>
      <c r="F36" s="478"/>
      <c r="G36" s="477"/>
    </row>
    <row r="37" spans="1:7" s="465" customFormat="1">
      <c r="A37" s="475"/>
      <c r="B37" s="474" t="s">
        <v>1111</v>
      </c>
      <c r="C37" s="473"/>
      <c r="D37" s="477"/>
      <c r="E37" s="480"/>
      <c r="F37" s="478"/>
      <c r="G37" s="477"/>
    </row>
    <row r="38" spans="1:7" s="465" customFormat="1">
      <c r="A38" s="475"/>
      <c r="B38" s="474" t="s">
        <v>1129</v>
      </c>
      <c r="C38" s="473"/>
      <c r="D38" s="477"/>
      <c r="E38" s="480"/>
      <c r="F38" s="478"/>
      <c r="G38" s="477"/>
    </row>
    <row r="39" spans="1:7" s="465" customFormat="1">
      <c r="A39" s="475"/>
      <c r="B39" s="474" t="s">
        <v>1128</v>
      </c>
      <c r="C39" s="473"/>
      <c r="D39" s="477"/>
      <c r="E39" s="480"/>
      <c r="F39" s="478"/>
      <c r="G39" s="477"/>
    </row>
    <row r="40" spans="1:7" s="465" customFormat="1">
      <c r="A40" s="475"/>
      <c r="B40" s="474" t="s">
        <v>1127</v>
      </c>
      <c r="C40" s="473"/>
      <c r="D40" s="477"/>
      <c r="E40" s="480"/>
      <c r="F40" s="478"/>
      <c r="G40" s="477"/>
    </row>
    <row r="41" spans="1:7" s="465" customFormat="1">
      <c r="A41" s="475"/>
      <c r="B41" s="479" t="s">
        <v>1107</v>
      </c>
      <c r="C41" s="470" t="s">
        <v>1106</v>
      </c>
      <c r="D41" s="465">
        <v>1</v>
      </c>
      <c r="E41" s="464"/>
      <c r="F41" s="463">
        <f>E41*D41</f>
        <v>0</v>
      </c>
      <c r="G41" s="477"/>
    </row>
    <row r="42" spans="1:7" s="465" customFormat="1">
      <c r="A42" s="472"/>
      <c r="B42" s="474"/>
      <c r="C42" s="470"/>
      <c r="E42" s="476"/>
      <c r="F42" s="463"/>
    </row>
    <row r="43" spans="1:7" s="465" customFormat="1" ht="45">
      <c r="A43" s="472">
        <v>7</v>
      </c>
      <c r="B43" s="474" t="s">
        <v>1126</v>
      </c>
      <c r="C43" s="473"/>
      <c r="D43" s="477"/>
      <c r="E43" s="480"/>
      <c r="F43" s="478"/>
    </row>
    <row r="44" spans="1:7" s="465" customFormat="1">
      <c r="A44" s="475"/>
      <c r="B44" s="479"/>
      <c r="C44" s="473"/>
      <c r="D44" s="477"/>
      <c r="E44" s="480"/>
      <c r="F44" s="478"/>
    </row>
    <row r="45" spans="1:7" s="465" customFormat="1" ht="15" customHeight="1">
      <c r="A45" s="475"/>
      <c r="B45" s="474" t="s">
        <v>1125</v>
      </c>
      <c r="C45" s="473"/>
      <c r="D45" s="477"/>
      <c r="E45" s="480"/>
      <c r="F45" s="478"/>
    </row>
    <row r="46" spans="1:7" s="465" customFormat="1">
      <c r="A46" s="475"/>
      <c r="B46" s="474" t="s">
        <v>1124</v>
      </c>
      <c r="C46" s="473"/>
      <c r="D46" s="477"/>
      <c r="E46" s="480"/>
      <c r="F46" s="478"/>
    </row>
    <row r="47" spans="1:7" s="465" customFormat="1">
      <c r="A47" s="475"/>
      <c r="B47" s="474" t="s">
        <v>1111</v>
      </c>
      <c r="C47" s="473"/>
      <c r="D47" s="477"/>
      <c r="E47" s="480"/>
      <c r="F47" s="478"/>
    </row>
    <row r="48" spans="1:7" s="465" customFormat="1">
      <c r="A48" s="475"/>
      <c r="B48" s="474" t="s">
        <v>1110</v>
      </c>
      <c r="C48" s="473"/>
      <c r="D48" s="477"/>
      <c r="E48" s="480"/>
      <c r="F48" s="478"/>
    </row>
    <row r="49" spans="1:6" s="465" customFormat="1">
      <c r="A49" s="475"/>
      <c r="B49" s="474" t="s">
        <v>1123</v>
      </c>
      <c r="C49" s="473"/>
      <c r="D49" s="477"/>
      <c r="E49" s="480"/>
      <c r="F49" s="478"/>
    </row>
    <row r="50" spans="1:6" s="465" customFormat="1">
      <c r="A50" s="475"/>
      <c r="B50" s="474" t="s">
        <v>1108</v>
      </c>
      <c r="C50" s="473"/>
      <c r="D50" s="477"/>
      <c r="E50" s="480"/>
      <c r="F50" s="478"/>
    </row>
    <row r="51" spans="1:6" s="465" customFormat="1">
      <c r="A51" s="475"/>
      <c r="B51" s="479" t="s">
        <v>1107</v>
      </c>
      <c r="C51" s="470" t="s">
        <v>1106</v>
      </c>
      <c r="D51" s="465">
        <v>1</v>
      </c>
      <c r="E51" s="464"/>
      <c r="F51" s="463">
        <f>E51*D51</f>
        <v>0</v>
      </c>
    </row>
    <row r="52" spans="1:6" s="465" customFormat="1">
      <c r="A52" s="472"/>
      <c r="B52" s="474"/>
      <c r="C52" s="470"/>
      <c r="E52" s="476"/>
      <c r="F52" s="463"/>
    </row>
    <row r="53" spans="1:6" s="465" customFormat="1" ht="60">
      <c r="A53" s="472">
        <v>8</v>
      </c>
      <c r="B53" s="474" t="s">
        <v>1122</v>
      </c>
      <c r="C53" s="473"/>
      <c r="D53" s="477"/>
      <c r="E53" s="480"/>
      <c r="F53" s="478"/>
    </row>
    <row r="54" spans="1:6" s="465" customFormat="1">
      <c r="A54" s="475"/>
      <c r="B54" s="479"/>
      <c r="C54" s="473"/>
      <c r="D54" s="477"/>
      <c r="E54" s="480"/>
      <c r="F54" s="478"/>
    </row>
    <row r="55" spans="1:6" s="465" customFormat="1">
      <c r="A55" s="475"/>
      <c r="B55" s="474" t="s">
        <v>1121</v>
      </c>
      <c r="C55" s="473"/>
      <c r="D55" s="477"/>
      <c r="E55" s="480"/>
      <c r="F55" s="478"/>
    </row>
    <row r="56" spans="1:6" s="477" customFormat="1" ht="18" customHeight="1">
      <c r="A56" s="475"/>
      <c r="B56" s="474" t="s">
        <v>1120</v>
      </c>
      <c r="C56" s="473"/>
      <c r="E56" s="480"/>
      <c r="F56" s="478"/>
    </row>
    <row r="57" spans="1:6" s="477" customFormat="1">
      <c r="A57" s="475"/>
      <c r="B57" s="474" t="s">
        <v>1111</v>
      </c>
      <c r="C57" s="473"/>
      <c r="E57" s="480"/>
      <c r="F57" s="478"/>
    </row>
    <row r="58" spans="1:6" s="477" customFormat="1">
      <c r="A58" s="475"/>
      <c r="B58" s="474" t="s">
        <v>1119</v>
      </c>
      <c r="C58" s="473"/>
      <c r="E58" s="480"/>
      <c r="F58" s="478"/>
    </row>
    <row r="59" spans="1:6" s="477" customFormat="1">
      <c r="A59" s="475"/>
      <c r="B59" s="474" t="s">
        <v>1115</v>
      </c>
      <c r="C59" s="473"/>
      <c r="E59" s="480"/>
      <c r="F59" s="478"/>
    </row>
    <row r="60" spans="1:6" s="477" customFormat="1">
      <c r="A60" s="475"/>
      <c r="B60" s="474" t="s">
        <v>1118</v>
      </c>
      <c r="C60" s="473"/>
      <c r="E60" s="480"/>
      <c r="F60" s="478"/>
    </row>
    <row r="61" spans="1:6" s="477" customFormat="1">
      <c r="A61" s="475"/>
      <c r="B61" s="479" t="s">
        <v>1107</v>
      </c>
      <c r="C61" s="470" t="s">
        <v>1106</v>
      </c>
      <c r="D61" s="465">
        <v>8</v>
      </c>
      <c r="E61" s="464"/>
      <c r="F61" s="463">
        <f>E61*D61</f>
        <v>0</v>
      </c>
    </row>
    <row r="62" spans="1:6" s="477" customFormat="1">
      <c r="A62" s="472"/>
      <c r="B62" s="474"/>
      <c r="C62" s="470"/>
      <c r="D62" s="465"/>
      <c r="E62" s="476"/>
      <c r="F62" s="463"/>
    </row>
    <row r="63" spans="1:6" s="477" customFormat="1" ht="45">
      <c r="A63" s="472">
        <v>9</v>
      </c>
      <c r="B63" s="474" t="s">
        <v>1114</v>
      </c>
      <c r="C63" s="473"/>
      <c r="E63" s="480"/>
      <c r="F63" s="478"/>
    </row>
    <row r="64" spans="1:6" s="477" customFormat="1">
      <c r="A64" s="475"/>
      <c r="B64" s="479"/>
      <c r="C64" s="473"/>
      <c r="E64" s="480"/>
      <c r="F64" s="478"/>
    </row>
    <row r="65" spans="1:6" s="477" customFormat="1">
      <c r="A65" s="475"/>
      <c r="B65" s="474" t="s">
        <v>1117</v>
      </c>
      <c r="C65" s="473"/>
      <c r="E65" s="480"/>
      <c r="F65" s="478"/>
    </row>
    <row r="66" spans="1:6" s="477" customFormat="1">
      <c r="A66" s="475"/>
      <c r="B66" s="474" t="s">
        <v>1116</v>
      </c>
      <c r="C66" s="473"/>
      <c r="E66" s="480"/>
      <c r="F66" s="478"/>
    </row>
    <row r="67" spans="1:6" s="477" customFormat="1">
      <c r="A67" s="475"/>
      <c r="B67" s="474" t="s">
        <v>1111</v>
      </c>
      <c r="C67" s="473"/>
      <c r="E67" s="480"/>
      <c r="F67" s="478"/>
    </row>
    <row r="68" spans="1:6" s="477" customFormat="1">
      <c r="A68" s="475"/>
      <c r="B68" s="474" t="s">
        <v>1110</v>
      </c>
      <c r="C68" s="473"/>
      <c r="E68" s="480"/>
      <c r="F68" s="478"/>
    </row>
    <row r="69" spans="1:6" s="465" customFormat="1">
      <c r="A69" s="475"/>
      <c r="B69" s="474" t="s">
        <v>1115</v>
      </c>
      <c r="C69" s="473"/>
      <c r="D69" s="477"/>
      <c r="E69" s="480"/>
      <c r="F69" s="478"/>
    </row>
    <row r="70" spans="1:6" s="477" customFormat="1" ht="15" customHeight="1">
      <c r="A70" s="475"/>
      <c r="B70" s="474" t="s">
        <v>1108</v>
      </c>
      <c r="C70" s="473"/>
      <c r="E70" s="480"/>
      <c r="F70" s="478"/>
    </row>
    <row r="71" spans="1:6" s="477" customFormat="1" ht="15.75" customHeight="1">
      <c r="A71" s="475"/>
      <c r="B71" s="479" t="s">
        <v>1107</v>
      </c>
      <c r="C71" s="470" t="s">
        <v>1106</v>
      </c>
      <c r="D71" s="465">
        <v>1</v>
      </c>
      <c r="E71" s="464"/>
      <c r="F71" s="463">
        <f>E71*D71</f>
        <v>0</v>
      </c>
    </row>
    <row r="72" spans="1:6" s="477" customFormat="1">
      <c r="A72" s="475"/>
      <c r="B72" s="474"/>
      <c r="F72" s="478"/>
    </row>
    <row r="73" spans="1:6" s="477" customFormat="1" ht="45">
      <c r="A73" s="472">
        <v>10</v>
      </c>
      <c r="B73" s="474" t="s">
        <v>1114</v>
      </c>
      <c r="C73" s="473"/>
      <c r="E73" s="480"/>
      <c r="F73" s="478"/>
    </row>
    <row r="74" spans="1:6" s="477" customFormat="1">
      <c r="A74" s="475"/>
      <c r="B74" s="479"/>
      <c r="C74" s="473"/>
      <c r="E74" s="480"/>
      <c r="F74" s="478"/>
    </row>
    <row r="75" spans="1:6" s="477" customFormat="1">
      <c r="A75" s="475"/>
      <c r="B75" s="474" t="s">
        <v>1113</v>
      </c>
      <c r="C75" s="473"/>
      <c r="E75" s="480"/>
      <c r="F75" s="478"/>
    </row>
    <row r="76" spans="1:6" s="477" customFormat="1">
      <c r="A76" s="475"/>
      <c r="B76" s="474" t="s">
        <v>1112</v>
      </c>
      <c r="C76" s="473"/>
      <c r="E76" s="480"/>
      <c r="F76" s="478"/>
    </row>
    <row r="77" spans="1:6" s="477" customFormat="1">
      <c r="A77" s="475"/>
      <c r="B77" s="474" t="s">
        <v>1111</v>
      </c>
      <c r="C77" s="473"/>
      <c r="E77" s="480"/>
      <c r="F77" s="478"/>
    </row>
    <row r="78" spans="1:6" s="477" customFormat="1">
      <c r="A78" s="475"/>
      <c r="B78" s="474" t="s">
        <v>1110</v>
      </c>
      <c r="C78" s="473"/>
      <c r="E78" s="480"/>
      <c r="F78" s="478"/>
    </row>
    <row r="79" spans="1:6" s="477" customFormat="1">
      <c r="A79" s="475"/>
      <c r="B79" s="474" t="s">
        <v>1109</v>
      </c>
      <c r="C79" s="473"/>
      <c r="E79" s="480"/>
      <c r="F79" s="478"/>
    </row>
    <row r="80" spans="1:6" s="477" customFormat="1">
      <c r="A80" s="475"/>
      <c r="B80" s="474" t="s">
        <v>1108</v>
      </c>
      <c r="C80" s="473"/>
      <c r="E80" s="480"/>
      <c r="F80" s="478"/>
    </row>
    <row r="81" spans="1:6" s="477" customFormat="1">
      <c r="A81" s="475"/>
      <c r="B81" s="479" t="s">
        <v>1107</v>
      </c>
      <c r="C81" s="470" t="s">
        <v>1106</v>
      </c>
      <c r="D81" s="465">
        <v>1</v>
      </c>
      <c r="E81" s="464"/>
      <c r="F81" s="463">
        <f>E81*D81</f>
        <v>0</v>
      </c>
    </row>
    <row r="82" spans="1:6" s="477" customFormat="1">
      <c r="A82" s="475"/>
      <c r="B82" s="479"/>
      <c r="C82" s="470"/>
      <c r="D82" s="465"/>
      <c r="E82" s="476"/>
      <c r="F82" s="463"/>
    </row>
    <row r="83" spans="1:6" s="477" customFormat="1" ht="45">
      <c r="A83" s="472">
        <v>11</v>
      </c>
      <c r="B83" s="474" t="s">
        <v>1105</v>
      </c>
      <c r="C83" s="470"/>
      <c r="D83" s="465"/>
      <c r="E83" s="476"/>
      <c r="F83" s="478"/>
    </row>
    <row r="84" spans="1:6" s="465" customFormat="1">
      <c r="A84" s="472"/>
      <c r="B84" s="474"/>
      <c r="C84" s="470"/>
      <c r="E84" s="476"/>
      <c r="F84" s="463"/>
    </row>
    <row r="85" spans="1:6">
      <c r="A85" s="475"/>
      <c r="B85" s="474" t="s">
        <v>1104</v>
      </c>
      <c r="C85" s="473"/>
      <c r="D85" s="465">
        <v>2</v>
      </c>
      <c r="E85" s="566"/>
      <c r="F85" s="463">
        <f t="shared" ref="F85:F90" si="0">E85*D85</f>
        <v>0</v>
      </c>
    </row>
    <row r="86" spans="1:6" s="465" customFormat="1">
      <c r="A86" s="472"/>
      <c r="B86" s="471" t="s">
        <v>1103</v>
      </c>
      <c r="C86" s="470"/>
      <c r="D86" s="465">
        <v>1</v>
      </c>
      <c r="E86" s="566"/>
      <c r="F86" s="463">
        <f t="shared" si="0"/>
        <v>0</v>
      </c>
    </row>
    <row r="87" spans="1:6">
      <c r="B87" s="466" t="s">
        <v>1102</v>
      </c>
      <c r="D87" s="465">
        <v>1</v>
      </c>
      <c r="E87" s="566"/>
      <c r="F87" s="463">
        <f t="shared" si="0"/>
        <v>0</v>
      </c>
    </row>
    <row r="88" spans="1:6">
      <c r="B88" s="466" t="s">
        <v>1101</v>
      </c>
      <c r="D88" s="465">
        <v>16</v>
      </c>
      <c r="E88" s="566"/>
      <c r="F88" s="463">
        <f t="shared" si="0"/>
        <v>0</v>
      </c>
    </row>
    <row r="89" spans="1:6">
      <c r="B89" s="466" t="s">
        <v>1100</v>
      </c>
      <c r="D89" s="465">
        <v>2</v>
      </c>
      <c r="E89" s="566"/>
      <c r="F89" s="463">
        <f t="shared" si="0"/>
        <v>0</v>
      </c>
    </row>
    <row r="90" spans="1:6">
      <c r="B90" s="466" t="s">
        <v>1099</v>
      </c>
      <c r="D90" s="465">
        <v>2</v>
      </c>
      <c r="E90" s="566"/>
      <c r="F90" s="463">
        <f t="shared" si="0"/>
        <v>0</v>
      </c>
    </row>
    <row r="91" spans="1:6">
      <c r="B91" s="466"/>
    </row>
    <row r="92" spans="1:6" ht="45">
      <c r="A92" s="453">
        <v>12</v>
      </c>
      <c r="B92" s="467" t="s">
        <v>1098</v>
      </c>
    </row>
    <row r="93" spans="1:6">
      <c r="B93" s="466"/>
    </row>
    <row r="94" spans="1:6">
      <c r="B94" s="466" t="s">
        <v>1097</v>
      </c>
      <c r="C94" s="452" t="s">
        <v>51</v>
      </c>
      <c r="D94" s="465">
        <v>500</v>
      </c>
      <c r="E94" s="464"/>
      <c r="F94" s="463">
        <f>E94*D94</f>
        <v>0</v>
      </c>
    </row>
    <row r="95" spans="1:6">
      <c r="B95" s="466"/>
    </row>
    <row r="96" spans="1:6" ht="60">
      <c r="A96" s="453">
        <v>13</v>
      </c>
      <c r="B96" s="467" t="s">
        <v>1096</v>
      </c>
    </row>
    <row r="97" spans="1:6">
      <c r="B97" s="466" t="s">
        <v>1095</v>
      </c>
      <c r="C97" s="452" t="s">
        <v>76</v>
      </c>
      <c r="D97" s="465">
        <v>1</v>
      </c>
      <c r="E97" s="567"/>
      <c r="F97" s="463">
        <f>E97*D97</f>
        <v>0</v>
      </c>
    </row>
    <row r="98" spans="1:6">
      <c r="B98" s="466" t="s">
        <v>1094</v>
      </c>
      <c r="C98" s="452" t="s">
        <v>76</v>
      </c>
      <c r="D98" s="465">
        <v>1</v>
      </c>
      <c r="E98" s="567"/>
      <c r="F98" s="463">
        <f>E98*D98</f>
        <v>0</v>
      </c>
    </row>
    <row r="99" spans="1:6">
      <c r="B99" s="466"/>
    </row>
    <row r="100" spans="1:6">
      <c r="A100" s="453">
        <v>14</v>
      </c>
      <c r="B100" s="466" t="s">
        <v>1093</v>
      </c>
    </row>
    <row r="101" spans="1:6">
      <c r="B101" s="466"/>
    </row>
    <row r="102" spans="1:6">
      <c r="B102" s="466" t="s">
        <v>1092</v>
      </c>
      <c r="D102" s="465">
        <v>1</v>
      </c>
      <c r="E102" s="566"/>
      <c r="F102" s="463">
        <f>E102*D102</f>
        <v>0</v>
      </c>
    </row>
    <row r="103" spans="1:6">
      <c r="B103" s="466" t="s">
        <v>1091</v>
      </c>
      <c r="D103" s="465">
        <v>8</v>
      </c>
      <c r="E103" s="566"/>
      <c r="F103" s="463">
        <f>E103*D103</f>
        <v>0</v>
      </c>
    </row>
    <row r="104" spans="1:6">
      <c r="B104" s="466" t="s">
        <v>1090</v>
      </c>
      <c r="D104" s="465">
        <v>1</v>
      </c>
      <c r="E104" s="567"/>
      <c r="F104" s="463">
        <f>E104*D104</f>
        <v>0</v>
      </c>
    </row>
    <row r="105" spans="1:6">
      <c r="B105" s="466" t="s">
        <v>1089</v>
      </c>
      <c r="D105" s="465">
        <v>27</v>
      </c>
      <c r="E105" s="567"/>
      <c r="F105" s="463">
        <f>E105*D105</f>
        <v>0</v>
      </c>
    </row>
    <row r="106" spans="1:6">
      <c r="B106" s="466" t="s">
        <v>1088</v>
      </c>
      <c r="D106" s="465">
        <v>3</v>
      </c>
      <c r="E106" s="567"/>
      <c r="F106" s="463">
        <f>E106*D106</f>
        <v>0</v>
      </c>
    </row>
    <row r="107" spans="1:6">
      <c r="B107" s="466"/>
    </row>
    <row r="108" spans="1:6" ht="34.5" customHeight="1">
      <c r="A108" s="453">
        <v>15</v>
      </c>
      <c r="B108" s="467" t="s">
        <v>1087</v>
      </c>
      <c r="C108" s="452" t="s">
        <v>518</v>
      </c>
      <c r="D108" s="465">
        <v>7</v>
      </c>
      <c r="E108" s="464"/>
      <c r="F108" s="463">
        <f>E108*D108</f>
        <v>0</v>
      </c>
    </row>
    <row r="109" spans="1:6">
      <c r="B109" s="466"/>
    </row>
    <row r="110" spans="1:6">
      <c r="B110" s="466"/>
    </row>
    <row r="111" spans="1:6">
      <c r="B111" s="469" t="s">
        <v>1086</v>
      </c>
    </row>
    <row r="112" spans="1:6">
      <c r="B112" s="466"/>
    </row>
    <row r="113" spans="1:6" ht="45">
      <c r="A113" s="453">
        <v>16</v>
      </c>
      <c r="B113" s="467" t="s">
        <v>1085</v>
      </c>
      <c r="C113" s="450"/>
    </row>
    <row r="114" spans="1:6">
      <c r="B114" s="466"/>
      <c r="C114" s="450"/>
    </row>
    <row r="115" spans="1:6">
      <c r="B115" s="466" t="s">
        <v>1084</v>
      </c>
      <c r="C115" s="450" t="s">
        <v>514</v>
      </c>
      <c r="D115" s="465">
        <v>180</v>
      </c>
      <c r="E115" s="464"/>
      <c r="F115" s="463">
        <f>E115*D115</f>
        <v>0</v>
      </c>
    </row>
    <row r="116" spans="1:6">
      <c r="B116" s="466"/>
    </row>
    <row r="117" spans="1:6" ht="60">
      <c r="A117" s="453">
        <v>17</v>
      </c>
      <c r="B117" s="467" t="s">
        <v>1083</v>
      </c>
      <c r="C117" s="450"/>
    </row>
    <row r="118" spans="1:6">
      <c r="B118" s="466"/>
      <c r="C118" s="450"/>
    </row>
    <row r="119" spans="1:6">
      <c r="B119" s="466" t="s">
        <v>1082</v>
      </c>
      <c r="C119" s="450" t="s">
        <v>514</v>
      </c>
      <c r="D119" s="465">
        <v>180</v>
      </c>
      <c r="E119" s="464"/>
      <c r="F119" s="463">
        <f>E119*D119</f>
        <v>0</v>
      </c>
    </row>
    <row r="120" spans="1:6">
      <c r="B120" s="466"/>
    </row>
    <row r="121" spans="1:6" ht="30">
      <c r="A121" s="453">
        <v>18</v>
      </c>
      <c r="B121" s="467" t="s">
        <v>1081</v>
      </c>
      <c r="C121" s="450"/>
    </row>
    <row r="122" spans="1:6">
      <c r="B122" s="466"/>
      <c r="C122" s="450"/>
    </row>
    <row r="123" spans="1:6">
      <c r="B123" s="466" t="s">
        <v>1080</v>
      </c>
      <c r="C123" s="450" t="s">
        <v>76</v>
      </c>
      <c r="D123" s="465">
        <v>10</v>
      </c>
      <c r="E123" s="464"/>
      <c r="F123" s="463">
        <f>E123*D123</f>
        <v>0</v>
      </c>
    </row>
    <row r="124" spans="1:6">
      <c r="B124" s="466"/>
    </row>
    <row r="125" spans="1:6" ht="45">
      <c r="A125" s="453">
        <v>19</v>
      </c>
      <c r="B125" s="467" t="s">
        <v>1079</v>
      </c>
      <c r="C125" s="450"/>
    </row>
    <row r="126" spans="1:6">
      <c r="B126" s="466"/>
      <c r="C126" s="450"/>
    </row>
    <row r="127" spans="1:6">
      <c r="B127" s="466" t="s">
        <v>1078</v>
      </c>
      <c r="C127" s="450" t="s">
        <v>514</v>
      </c>
      <c r="D127" s="465">
        <v>15</v>
      </c>
      <c r="E127" s="464"/>
      <c r="F127" s="463">
        <f>E127*D127</f>
        <v>0</v>
      </c>
    </row>
    <row r="128" spans="1:6">
      <c r="B128" s="466"/>
      <c r="E128" s="468"/>
    </row>
    <row r="129" spans="1:6" ht="64.5" customHeight="1">
      <c r="A129" s="453">
        <v>20</v>
      </c>
      <c r="B129" s="467" t="s">
        <v>1077</v>
      </c>
      <c r="C129" s="450"/>
    </row>
    <row r="130" spans="1:6">
      <c r="B130" s="466" t="s">
        <v>1076</v>
      </c>
      <c r="C130" s="450"/>
    </row>
    <row r="131" spans="1:6">
      <c r="B131" s="466" t="s">
        <v>1075</v>
      </c>
      <c r="C131" s="450"/>
    </row>
    <row r="132" spans="1:6">
      <c r="B132" s="466" t="s">
        <v>1074</v>
      </c>
      <c r="C132" s="450"/>
    </row>
    <row r="133" spans="1:6">
      <c r="B133" s="466" t="s">
        <v>1073</v>
      </c>
      <c r="C133" s="450"/>
    </row>
    <row r="134" spans="1:6">
      <c r="B134" s="466"/>
      <c r="C134" s="450" t="s">
        <v>979</v>
      </c>
      <c r="D134" s="465">
        <v>1</v>
      </c>
      <c r="E134" s="464"/>
      <c r="F134" s="463">
        <f>E134*D134</f>
        <v>0</v>
      </c>
    </row>
    <row r="135" spans="1:6">
      <c r="B135" s="466"/>
    </row>
    <row r="136" spans="1:6">
      <c r="A136" s="453">
        <v>21</v>
      </c>
      <c r="B136" s="466" t="s">
        <v>1072</v>
      </c>
      <c r="C136" s="450"/>
    </row>
    <row r="137" spans="1:6">
      <c r="B137" s="466"/>
      <c r="C137" s="450"/>
    </row>
    <row r="138" spans="1:6">
      <c r="B138" s="466" t="s">
        <v>1071</v>
      </c>
      <c r="C138" s="450" t="s">
        <v>979</v>
      </c>
      <c r="D138" s="465">
        <v>1</v>
      </c>
      <c r="E138" s="464"/>
      <c r="F138" s="463">
        <f>E138*D138</f>
        <v>0</v>
      </c>
    </row>
    <row r="139" spans="1:6">
      <c r="B139" s="466"/>
      <c r="C139" s="450"/>
    </row>
    <row r="140" spans="1:6" ht="45">
      <c r="A140" s="453">
        <v>22</v>
      </c>
      <c r="B140" s="467" t="s">
        <v>1070</v>
      </c>
      <c r="C140" s="450"/>
    </row>
    <row r="141" spans="1:6">
      <c r="B141" s="466"/>
      <c r="C141" s="450"/>
    </row>
    <row r="142" spans="1:6">
      <c r="B142" s="466" t="s">
        <v>1069</v>
      </c>
      <c r="C142" s="450" t="s">
        <v>979</v>
      </c>
      <c r="D142" s="465">
        <v>1</v>
      </c>
      <c r="E142" s="464"/>
      <c r="F142" s="463">
        <f>E142*D142</f>
        <v>0</v>
      </c>
    </row>
    <row r="143" spans="1:6">
      <c r="B143" s="466"/>
    </row>
    <row r="144" spans="1:6" ht="30">
      <c r="A144" s="453">
        <v>24</v>
      </c>
      <c r="B144" s="467" t="s">
        <v>1068</v>
      </c>
      <c r="C144" s="450"/>
    </row>
    <row r="145" spans="1:6">
      <c r="B145" s="466"/>
      <c r="C145" s="450" t="s">
        <v>518</v>
      </c>
      <c r="D145" s="465">
        <v>8</v>
      </c>
      <c r="E145" s="464"/>
      <c r="F145" s="463">
        <f>E145*D145</f>
        <v>0</v>
      </c>
    </row>
    <row r="146" spans="1:6">
      <c r="B146" s="466"/>
      <c r="C146" s="450"/>
    </row>
    <row r="147" spans="1:6">
      <c r="A147" s="453">
        <v>25</v>
      </c>
      <c r="B147" s="466" t="s">
        <v>1067</v>
      </c>
      <c r="C147" s="450"/>
    </row>
    <row r="148" spans="1:6">
      <c r="B148" s="466"/>
      <c r="C148" s="450" t="s">
        <v>518</v>
      </c>
      <c r="D148" s="465">
        <v>8</v>
      </c>
      <c r="E148" s="464"/>
      <c r="F148" s="463">
        <f>E148*D148</f>
        <v>0</v>
      </c>
    </row>
    <row r="149" spans="1:6">
      <c r="B149" s="466"/>
      <c r="C149" s="450"/>
    </row>
    <row r="150" spans="1:6" ht="30">
      <c r="A150" s="453">
        <v>25</v>
      </c>
      <c r="B150" s="467" t="s">
        <v>1066</v>
      </c>
      <c r="C150" s="450"/>
    </row>
    <row r="151" spans="1:6">
      <c r="B151" s="466"/>
      <c r="C151" s="450" t="s">
        <v>51</v>
      </c>
      <c r="D151" s="465">
        <v>150</v>
      </c>
      <c r="E151" s="464"/>
      <c r="F151" s="463">
        <f>E151*D151</f>
        <v>0</v>
      </c>
    </row>
    <row r="152" spans="1:6">
      <c r="B152" s="466"/>
      <c r="C152" s="450"/>
    </row>
    <row r="153" spans="1:6">
      <c r="A153" s="453">
        <v>25</v>
      </c>
      <c r="B153" s="466" t="s">
        <v>1065</v>
      </c>
      <c r="C153" s="450"/>
    </row>
    <row r="154" spans="1:6">
      <c r="C154" s="450" t="s">
        <v>518</v>
      </c>
      <c r="D154" s="465">
        <v>20</v>
      </c>
      <c r="E154" s="464"/>
      <c r="F154" s="463">
        <f>E154*D154</f>
        <v>0</v>
      </c>
    </row>
    <row r="155" spans="1:6">
      <c r="A155" s="462"/>
      <c r="B155" s="461"/>
      <c r="C155" s="461"/>
      <c r="D155" s="460"/>
      <c r="E155" s="459"/>
      <c r="F155" s="458"/>
    </row>
    <row r="156" spans="1:6">
      <c r="A156" s="457" t="s">
        <v>1015</v>
      </c>
      <c r="B156" s="455"/>
      <c r="C156" s="456"/>
      <c r="D156" s="455"/>
      <c r="E156" s="455"/>
      <c r="F156" s="454">
        <f>SUM(F4:F154)</f>
        <v>0</v>
      </c>
    </row>
    <row r="159" spans="1:6">
      <c r="A159" s="599" t="s">
        <v>1154</v>
      </c>
      <c r="B159" s="597" t="s">
        <v>1153</v>
      </c>
      <c r="C159" s="600" t="s">
        <v>1152</v>
      </c>
      <c r="D159" s="597" t="s">
        <v>1151</v>
      </c>
      <c r="E159" s="596" t="s">
        <v>1150</v>
      </c>
      <c r="F159" s="596" t="s">
        <v>1149</v>
      </c>
    </row>
    <row r="160" spans="1:6">
      <c r="A160" s="599"/>
      <c r="B160" s="597"/>
      <c r="C160" s="600"/>
      <c r="D160" s="597"/>
      <c r="E160" s="596"/>
      <c r="F160" s="596"/>
    </row>
    <row r="161" spans="1:6">
      <c r="A161" s="472"/>
      <c r="B161" s="465"/>
      <c r="C161" s="470"/>
      <c r="D161" s="463"/>
      <c r="E161" s="463"/>
      <c r="F161" s="463"/>
    </row>
    <row r="162" spans="1:6">
      <c r="A162" s="472"/>
      <c r="B162" s="506" t="s">
        <v>1282</v>
      </c>
      <c r="C162" s="470"/>
      <c r="D162" s="463"/>
      <c r="E162" s="463"/>
      <c r="F162" s="463"/>
    </row>
    <row r="163" spans="1:6">
      <c r="A163" s="472"/>
      <c r="B163" s="506"/>
      <c r="C163" s="470"/>
      <c r="D163" s="463"/>
      <c r="E163" s="463"/>
      <c r="F163" s="463"/>
    </row>
    <row r="164" spans="1:6">
      <c r="B164" s="467"/>
      <c r="D164" s="451"/>
      <c r="E164" s="451"/>
    </row>
    <row r="165" spans="1:6" ht="150">
      <c r="A165" s="472">
        <v>1</v>
      </c>
      <c r="B165" s="474" t="s">
        <v>1281</v>
      </c>
      <c r="C165" s="470"/>
      <c r="D165" s="463"/>
      <c r="E165" s="463"/>
      <c r="F165" s="463"/>
    </row>
    <row r="166" spans="1:6" ht="45">
      <c r="A166" s="472"/>
      <c r="B166" s="474" t="s">
        <v>1280</v>
      </c>
      <c r="C166" s="470"/>
      <c r="D166" s="463"/>
      <c r="E166" s="463"/>
      <c r="F166" s="463"/>
    </row>
    <row r="167" spans="1:6">
      <c r="A167" s="472"/>
      <c r="B167" s="474" t="s">
        <v>1279</v>
      </c>
      <c r="C167" s="470"/>
      <c r="D167" s="463"/>
      <c r="E167" s="463"/>
      <c r="F167" s="463"/>
    </row>
    <row r="168" spans="1:6">
      <c r="A168" s="472"/>
      <c r="B168" s="474" t="s">
        <v>1278</v>
      </c>
      <c r="C168" s="470"/>
      <c r="D168" s="463"/>
      <c r="E168" s="463"/>
      <c r="F168" s="463"/>
    </row>
    <row r="169" spans="1:6">
      <c r="A169" s="472"/>
      <c r="B169" s="474" t="s">
        <v>1277</v>
      </c>
      <c r="C169" s="470"/>
      <c r="D169" s="463"/>
      <c r="E169" s="463"/>
      <c r="F169" s="463"/>
    </row>
    <row r="170" spans="1:6">
      <c r="A170" s="472"/>
      <c r="B170" s="474" t="s">
        <v>1276</v>
      </c>
      <c r="C170" s="470"/>
      <c r="D170" s="463"/>
      <c r="E170" s="463"/>
      <c r="F170" s="463"/>
    </row>
    <row r="171" spans="1:6">
      <c r="A171" s="472"/>
      <c r="B171" s="474" t="s">
        <v>1275</v>
      </c>
      <c r="C171" s="470"/>
      <c r="D171" s="463"/>
      <c r="E171" s="463"/>
      <c r="F171" s="463"/>
    </row>
    <row r="172" spans="1:6">
      <c r="A172" s="472"/>
      <c r="B172" s="474" t="s">
        <v>1274</v>
      </c>
      <c r="C172" s="470"/>
      <c r="D172" s="463"/>
      <c r="E172" s="463"/>
      <c r="F172" s="463"/>
    </row>
    <row r="173" spans="1:6">
      <c r="A173" s="472"/>
      <c r="B173" s="474" t="s">
        <v>1273</v>
      </c>
      <c r="C173" s="470"/>
      <c r="D173" s="463"/>
      <c r="E173" s="463"/>
      <c r="F173" s="463"/>
    </row>
    <row r="174" spans="1:6">
      <c r="A174" s="472"/>
      <c r="B174" s="474" t="s">
        <v>1272</v>
      </c>
      <c r="C174" s="470"/>
      <c r="D174" s="463"/>
      <c r="E174" s="463"/>
      <c r="F174" s="463"/>
    </row>
    <row r="175" spans="1:6">
      <c r="A175" s="472"/>
      <c r="B175" s="474" t="s">
        <v>1271</v>
      </c>
      <c r="C175" s="470"/>
      <c r="D175" s="463"/>
      <c r="E175" s="463"/>
      <c r="F175" s="463"/>
    </row>
    <row r="176" spans="1:6">
      <c r="A176" s="472"/>
      <c r="B176" s="474" t="s">
        <v>1270</v>
      </c>
      <c r="C176" s="470"/>
      <c r="D176" s="463"/>
      <c r="E176" s="463"/>
      <c r="F176" s="463"/>
    </row>
    <row r="177" spans="1:6" ht="180">
      <c r="A177" s="472"/>
      <c r="B177" s="474" t="s">
        <v>1269</v>
      </c>
      <c r="C177" s="470"/>
      <c r="D177" s="463"/>
      <c r="E177" s="505"/>
      <c r="F177" s="463"/>
    </row>
    <row r="178" spans="1:6">
      <c r="A178" s="472"/>
      <c r="B178" s="474" t="s">
        <v>1107</v>
      </c>
      <c r="C178" s="470" t="s">
        <v>1106</v>
      </c>
      <c r="D178" s="463">
        <v>1</v>
      </c>
      <c r="E178" s="495"/>
      <c r="F178" s="463">
        <f>E178*D178</f>
        <v>0</v>
      </c>
    </row>
    <row r="179" spans="1:6">
      <c r="A179" s="472"/>
      <c r="B179" s="474"/>
      <c r="C179" s="470"/>
      <c r="D179" s="463"/>
      <c r="E179" s="463"/>
      <c r="F179" s="463"/>
    </row>
    <row r="180" spans="1:6" ht="360">
      <c r="A180" s="472">
        <v>2</v>
      </c>
      <c r="B180" s="474" t="s">
        <v>1268</v>
      </c>
      <c r="C180" s="470"/>
      <c r="D180" s="463"/>
      <c r="E180" s="463"/>
      <c r="F180" s="463"/>
    </row>
    <row r="181" spans="1:6">
      <c r="A181" s="472"/>
      <c r="B181" s="474" t="s">
        <v>1267</v>
      </c>
      <c r="C181" s="470"/>
      <c r="D181" s="463"/>
      <c r="E181" s="463"/>
      <c r="F181" s="463"/>
    </row>
    <row r="182" spans="1:6">
      <c r="A182" s="472"/>
      <c r="B182" s="474" t="s">
        <v>1266</v>
      </c>
      <c r="C182" s="470"/>
      <c r="D182" s="463"/>
      <c r="E182" s="463"/>
      <c r="F182" s="463"/>
    </row>
    <row r="183" spans="1:6">
      <c r="A183" s="472"/>
      <c r="B183" s="474" t="s">
        <v>1244</v>
      </c>
      <c r="C183" s="470"/>
      <c r="D183" s="463"/>
      <c r="E183" s="463"/>
      <c r="F183" s="463"/>
    </row>
    <row r="184" spans="1:6">
      <c r="A184" s="472"/>
      <c r="B184" s="474" t="s">
        <v>1243</v>
      </c>
      <c r="C184" s="470"/>
      <c r="D184" s="463"/>
      <c r="E184" s="463"/>
      <c r="F184" s="463"/>
    </row>
    <row r="185" spans="1:6">
      <c r="A185" s="472"/>
      <c r="B185" s="474" t="s">
        <v>1252</v>
      </c>
      <c r="C185" s="470"/>
      <c r="D185" s="463"/>
      <c r="E185" s="463"/>
      <c r="F185" s="463"/>
    </row>
    <row r="186" spans="1:6">
      <c r="A186" s="472"/>
      <c r="B186" s="474" t="s">
        <v>1241</v>
      </c>
      <c r="C186" s="470"/>
      <c r="D186" s="463"/>
      <c r="E186" s="463"/>
      <c r="F186" s="463"/>
    </row>
    <row r="187" spans="1:6">
      <c r="A187" s="472"/>
      <c r="B187" s="474"/>
      <c r="C187" s="470"/>
      <c r="D187" s="463"/>
      <c r="E187" s="463"/>
      <c r="F187" s="463"/>
    </row>
    <row r="188" spans="1:6">
      <c r="A188" s="472"/>
      <c r="B188" s="474"/>
      <c r="C188" s="470" t="s">
        <v>1106</v>
      </c>
      <c r="D188" s="463">
        <v>18</v>
      </c>
      <c r="E188" s="504"/>
      <c r="F188" s="463">
        <f>E188*D188</f>
        <v>0</v>
      </c>
    </row>
    <row r="189" spans="1:6">
      <c r="A189" s="453" t="s">
        <v>1265</v>
      </c>
      <c r="B189" s="466"/>
      <c r="D189" s="451"/>
      <c r="E189" s="451"/>
    </row>
    <row r="190" spans="1:6" ht="360">
      <c r="A190" s="472">
        <v>3</v>
      </c>
      <c r="B190" s="474" t="s">
        <v>1264</v>
      </c>
      <c r="C190" s="470"/>
      <c r="D190" s="463"/>
      <c r="E190" s="463"/>
      <c r="F190" s="463"/>
    </row>
    <row r="191" spans="1:6">
      <c r="A191" s="472"/>
      <c r="B191" s="474" t="s">
        <v>1263</v>
      </c>
      <c r="C191" s="470"/>
      <c r="D191" s="463"/>
      <c r="E191" s="463"/>
      <c r="F191" s="463"/>
    </row>
    <row r="192" spans="1:6">
      <c r="A192" s="472"/>
      <c r="B192" s="474" t="s">
        <v>1262</v>
      </c>
      <c r="C192" s="470"/>
      <c r="D192" s="463"/>
      <c r="E192" s="463"/>
      <c r="F192" s="463"/>
    </row>
    <row r="193" spans="1:6">
      <c r="A193" s="472"/>
      <c r="B193" s="474" t="s">
        <v>1244</v>
      </c>
      <c r="C193" s="470"/>
      <c r="D193" s="463"/>
      <c r="E193" s="463"/>
      <c r="F193" s="463"/>
    </row>
    <row r="194" spans="1:6">
      <c r="A194" s="472"/>
      <c r="B194" s="474" t="s">
        <v>1261</v>
      </c>
      <c r="C194" s="470"/>
      <c r="D194" s="463"/>
      <c r="E194" s="463"/>
      <c r="F194" s="463"/>
    </row>
    <row r="195" spans="1:6">
      <c r="A195" s="472"/>
      <c r="B195" s="474" t="s">
        <v>1252</v>
      </c>
      <c r="C195" s="470"/>
      <c r="D195" s="463"/>
      <c r="E195" s="463"/>
      <c r="F195" s="463"/>
    </row>
    <row r="196" spans="1:6">
      <c r="A196" s="472"/>
      <c r="B196" s="474" t="s">
        <v>1260</v>
      </c>
      <c r="C196" s="470"/>
      <c r="D196" s="463"/>
      <c r="E196" s="463"/>
      <c r="F196" s="463"/>
    </row>
    <row r="197" spans="1:6">
      <c r="A197" s="472"/>
      <c r="B197" s="474" t="s">
        <v>1107</v>
      </c>
      <c r="C197" s="470" t="s">
        <v>1106</v>
      </c>
      <c r="D197" s="463">
        <v>2</v>
      </c>
      <c r="E197" s="504"/>
      <c r="F197" s="463">
        <f>E197*D197</f>
        <v>0</v>
      </c>
    </row>
    <row r="198" spans="1:6">
      <c r="B198" s="466"/>
      <c r="D198" s="451"/>
      <c r="E198" s="451"/>
    </row>
    <row r="199" spans="1:6" ht="360">
      <c r="A199" s="472">
        <v>4</v>
      </c>
      <c r="B199" s="474" t="s">
        <v>1259</v>
      </c>
      <c r="C199" s="470"/>
      <c r="D199" s="463"/>
      <c r="E199" s="463"/>
      <c r="F199" s="463"/>
    </row>
    <row r="200" spans="1:6">
      <c r="A200" s="472"/>
      <c r="B200" s="474" t="s">
        <v>1258</v>
      </c>
      <c r="C200" s="470"/>
      <c r="D200" s="463"/>
      <c r="E200" s="463"/>
      <c r="F200" s="463"/>
    </row>
    <row r="201" spans="1:6">
      <c r="A201" s="472"/>
      <c r="B201" s="474" t="s">
        <v>1257</v>
      </c>
      <c r="C201" s="470"/>
      <c r="D201" s="463"/>
      <c r="E201" s="463"/>
      <c r="F201" s="463"/>
    </row>
    <row r="202" spans="1:6">
      <c r="A202" s="472"/>
      <c r="B202" s="474" t="s">
        <v>1244</v>
      </c>
      <c r="C202" s="470"/>
      <c r="D202" s="463"/>
      <c r="E202" s="463"/>
      <c r="F202" s="463"/>
    </row>
    <row r="203" spans="1:6">
      <c r="A203" s="472"/>
      <c r="B203" s="474" t="s">
        <v>1256</v>
      </c>
      <c r="C203" s="470"/>
      <c r="D203" s="463"/>
      <c r="E203" s="463"/>
      <c r="F203" s="463"/>
    </row>
    <row r="204" spans="1:6">
      <c r="A204" s="472"/>
      <c r="B204" s="474" t="s">
        <v>1252</v>
      </c>
      <c r="C204" s="470"/>
      <c r="D204" s="463"/>
      <c r="E204" s="463"/>
      <c r="F204" s="463"/>
    </row>
    <row r="205" spans="1:6">
      <c r="A205" s="472"/>
      <c r="B205" s="474" t="s">
        <v>1241</v>
      </c>
      <c r="C205" s="470"/>
      <c r="D205" s="463"/>
      <c r="E205" s="463"/>
      <c r="F205" s="463"/>
    </row>
    <row r="206" spans="1:6">
      <c r="A206" s="472"/>
      <c r="B206" s="474"/>
      <c r="C206" s="470" t="s">
        <v>1106</v>
      </c>
      <c r="D206" s="463">
        <v>4</v>
      </c>
      <c r="E206" s="504"/>
      <c r="F206" s="463">
        <f>E206*D206</f>
        <v>0</v>
      </c>
    </row>
    <row r="207" spans="1:6">
      <c r="B207" s="466"/>
      <c r="D207" s="451"/>
      <c r="E207" s="451"/>
    </row>
    <row r="208" spans="1:6" ht="360">
      <c r="A208" s="472">
        <v>5</v>
      </c>
      <c r="B208" s="474" t="s">
        <v>1255</v>
      </c>
      <c r="C208" s="470"/>
      <c r="D208" s="463"/>
      <c r="E208" s="463"/>
      <c r="F208" s="463"/>
    </row>
    <row r="209" spans="1:6">
      <c r="A209" s="472"/>
      <c r="B209" s="474" t="s">
        <v>1254</v>
      </c>
      <c r="C209" s="470"/>
      <c r="D209" s="463"/>
      <c r="E209" s="463"/>
      <c r="F209" s="463"/>
    </row>
    <row r="210" spans="1:6">
      <c r="A210" s="472"/>
      <c r="B210" s="474" t="s">
        <v>1253</v>
      </c>
      <c r="C210" s="470"/>
      <c r="D210" s="463"/>
      <c r="E210" s="463"/>
      <c r="F210" s="463"/>
    </row>
    <row r="211" spans="1:6">
      <c r="A211" s="472"/>
      <c r="B211" s="474" t="s">
        <v>1244</v>
      </c>
      <c r="C211" s="470"/>
      <c r="D211" s="463"/>
      <c r="E211" s="463"/>
      <c r="F211" s="463"/>
    </row>
    <row r="212" spans="1:6">
      <c r="A212" s="472"/>
      <c r="B212" s="474" t="s">
        <v>1243</v>
      </c>
      <c r="C212" s="470"/>
      <c r="D212" s="463"/>
      <c r="E212" s="463"/>
      <c r="F212" s="463"/>
    </row>
    <row r="213" spans="1:6">
      <c r="A213" s="472"/>
      <c r="B213" s="474" t="s">
        <v>1252</v>
      </c>
      <c r="C213" s="470"/>
      <c r="D213" s="463"/>
      <c r="E213" s="463"/>
      <c r="F213" s="463"/>
    </row>
    <row r="214" spans="1:6">
      <c r="A214" s="472"/>
      <c r="B214" s="474" t="s">
        <v>1241</v>
      </c>
      <c r="C214" s="470"/>
      <c r="D214" s="463"/>
      <c r="E214" s="463"/>
      <c r="F214" s="463"/>
    </row>
    <row r="215" spans="1:6">
      <c r="A215" s="472"/>
      <c r="B215" s="474"/>
      <c r="C215" s="470" t="s">
        <v>1106</v>
      </c>
      <c r="D215" s="463">
        <v>4</v>
      </c>
      <c r="E215" s="504"/>
      <c r="F215" s="463">
        <f>E215*D215</f>
        <v>0</v>
      </c>
    </row>
    <row r="216" spans="1:6">
      <c r="B216" s="466"/>
      <c r="D216" s="451"/>
      <c r="E216" s="451"/>
    </row>
    <row r="217" spans="1:6" ht="360">
      <c r="A217" s="472">
        <v>6</v>
      </c>
      <c r="B217" s="474" t="s">
        <v>1251</v>
      </c>
      <c r="C217" s="470"/>
      <c r="D217" s="463"/>
      <c r="E217" s="463"/>
      <c r="F217" s="463"/>
    </row>
    <row r="218" spans="1:6">
      <c r="A218" s="472"/>
      <c r="B218" s="474" t="s">
        <v>1250</v>
      </c>
      <c r="C218" s="470"/>
      <c r="D218" s="463"/>
      <c r="E218" s="463"/>
      <c r="F218" s="463"/>
    </row>
    <row r="219" spans="1:6">
      <c r="A219" s="472"/>
      <c r="B219" s="474" t="s">
        <v>1249</v>
      </c>
      <c r="C219" s="470"/>
      <c r="D219" s="463"/>
      <c r="E219" s="463"/>
      <c r="F219" s="463"/>
    </row>
    <row r="220" spans="1:6">
      <c r="A220" s="472"/>
      <c r="B220" s="474" t="s">
        <v>1244</v>
      </c>
      <c r="C220" s="470"/>
      <c r="D220" s="463"/>
      <c r="E220" s="463"/>
      <c r="F220" s="463"/>
    </row>
    <row r="221" spans="1:6">
      <c r="A221" s="472"/>
      <c r="B221" s="474" t="s">
        <v>1243</v>
      </c>
      <c r="C221" s="470"/>
      <c r="D221" s="463"/>
      <c r="E221" s="463"/>
      <c r="F221" s="463"/>
    </row>
    <row r="222" spans="1:6">
      <c r="A222" s="472"/>
      <c r="B222" s="474" t="s">
        <v>1248</v>
      </c>
      <c r="C222" s="470"/>
      <c r="D222" s="463"/>
      <c r="E222" s="463"/>
      <c r="F222" s="463"/>
    </row>
    <row r="223" spans="1:6">
      <c r="A223" s="472"/>
      <c r="B223" s="474" t="s">
        <v>1241</v>
      </c>
      <c r="C223" s="470"/>
      <c r="D223" s="463"/>
      <c r="E223" s="463"/>
      <c r="F223" s="463"/>
    </row>
    <row r="224" spans="1:6">
      <c r="A224" s="472"/>
      <c r="B224" s="474"/>
      <c r="C224" s="470" t="s">
        <v>1106</v>
      </c>
      <c r="D224" s="463">
        <v>5</v>
      </c>
      <c r="E224" s="504"/>
      <c r="F224" s="463">
        <f>E224*D224</f>
        <v>0</v>
      </c>
    </row>
    <row r="225" spans="1:6">
      <c r="B225" s="466"/>
      <c r="D225" s="451"/>
      <c r="E225" s="451"/>
    </row>
    <row r="226" spans="1:6" ht="360">
      <c r="A226" s="472">
        <v>7</v>
      </c>
      <c r="B226" s="474" t="s">
        <v>1247</v>
      </c>
      <c r="C226" s="470"/>
      <c r="D226" s="463"/>
      <c r="E226" s="463"/>
      <c r="F226" s="463"/>
    </row>
    <row r="227" spans="1:6">
      <c r="A227" s="472"/>
      <c r="B227" s="474" t="s">
        <v>1246</v>
      </c>
      <c r="C227" s="470"/>
      <c r="D227" s="463"/>
      <c r="E227" s="463"/>
      <c r="F227" s="463"/>
    </row>
    <row r="228" spans="1:6">
      <c r="A228" s="472"/>
      <c r="B228" s="474" t="s">
        <v>1245</v>
      </c>
      <c r="C228" s="470"/>
      <c r="D228" s="463"/>
      <c r="E228" s="463"/>
      <c r="F228" s="463"/>
    </row>
    <row r="229" spans="1:6">
      <c r="A229" s="472"/>
      <c r="B229" s="474" t="s">
        <v>1244</v>
      </c>
      <c r="C229" s="470"/>
      <c r="D229" s="463"/>
      <c r="E229" s="463"/>
      <c r="F229" s="463"/>
    </row>
    <row r="230" spans="1:6">
      <c r="A230" s="472"/>
      <c r="B230" s="474" t="s">
        <v>1243</v>
      </c>
      <c r="C230" s="470"/>
      <c r="D230" s="463"/>
      <c r="E230" s="463"/>
      <c r="F230" s="463"/>
    </row>
    <row r="231" spans="1:6">
      <c r="A231" s="472"/>
      <c r="B231" s="474" t="s">
        <v>1242</v>
      </c>
      <c r="C231" s="470"/>
      <c r="D231" s="463"/>
      <c r="E231" s="463"/>
      <c r="F231" s="463"/>
    </row>
    <row r="232" spans="1:6">
      <c r="A232" s="472"/>
      <c r="B232" s="474" t="s">
        <v>1241</v>
      </c>
      <c r="C232" s="470"/>
      <c r="D232" s="463"/>
      <c r="E232" s="463"/>
      <c r="F232" s="463"/>
    </row>
    <row r="233" spans="1:6">
      <c r="A233" s="472"/>
      <c r="B233" s="474"/>
      <c r="C233" s="470" t="s">
        <v>1106</v>
      </c>
      <c r="D233" s="463">
        <v>6</v>
      </c>
      <c r="E233" s="504"/>
      <c r="F233" s="463">
        <f>E233*D233</f>
        <v>0</v>
      </c>
    </row>
    <row r="234" spans="1:6">
      <c r="B234" s="466"/>
      <c r="D234" s="451"/>
      <c r="E234" s="451"/>
      <c r="F234" s="463"/>
    </row>
    <row r="235" spans="1:6" ht="60">
      <c r="A235" s="453">
        <v>8</v>
      </c>
      <c r="B235" s="467" t="s">
        <v>1240</v>
      </c>
      <c r="D235" s="451"/>
      <c r="E235" s="451"/>
      <c r="F235" s="463"/>
    </row>
    <row r="236" spans="1:6">
      <c r="B236" s="466" t="s">
        <v>1239</v>
      </c>
      <c r="C236" s="452" t="s">
        <v>514</v>
      </c>
      <c r="D236" s="451">
        <v>100</v>
      </c>
      <c r="E236" s="567"/>
      <c r="F236" s="463">
        <f t="shared" ref="F236:F242" si="1">E236*D245</f>
        <v>0</v>
      </c>
    </row>
    <row r="237" spans="1:6">
      <c r="B237" s="466" t="s">
        <v>1238</v>
      </c>
      <c r="C237" s="452" t="s">
        <v>514</v>
      </c>
      <c r="D237" s="451">
        <v>120</v>
      </c>
      <c r="E237" s="567"/>
      <c r="F237" s="463">
        <f t="shared" si="1"/>
        <v>0</v>
      </c>
    </row>
    <row r="238" spans="1:6">
      <c r="B238" s="466" t="s">
        <v>1237</v>
      </c>
      <c r="C238" s="452" t="s">
        <v>514</v>
      </c>
      <c r="D238" s="451">
        <v>170</v>
      </c>
      <c r="E238" s="567"/>
      <c r="F238" s="463">
        <f t="shared" si="1"/>
        <v>0</v>
      </c>
    </row>
    <row r="239" spans="1:6">
      <c r="B239" s="466" t="s">
        <v>1236</v>
      </c>
      <c r="C239" s="452" t="s">
        <v>514</v>
      </c>
      <c r="D239" s="451">
        <v>85</v>
      </c>
      <c r="E239" s="567"/>
      <c r="F239" s="463">
        <f t="shared" si="1"/>
        <v>0</v>
      </c>
    </row>
    <row r="240" spans="1:6">
      <c r="B240" s="466" t="s">
        <v>1235</v>
      </c>
      <c r="C240" s="452" t="s">
        <v>514</v>
      </c>
      <c r="D240" s="451">
        <v>125</v>
      </c>
      <c r="E240" s="567"/>
      <c r="F240" s="463">
        <f t="shared" si="1"/>
        <v>0</v>
      </c>
    </row>
    <row r="241" spans="1:6">
      <c r="B241" s="466" t="s">
        <v>1234</v>
      </c>
      <c r="C241" s="452" t="s">
        <v>514</v>
      </c>
      <c r="D241" s="451">
        <v>110</v>
      </c>
      <c r="E241" s="567"/>
      <c r="F241" s="463">
        <f t="shared" si="1"/>
        <v>0</v>
      </c>
    </row>
    <row r="242" spans="1:6">
      <c r="B242" s="466" t="s">
        <v>1233</v>
      </c>
      <c r="C242" s="452" t="s">
        <v>514</v>
      </c>
      <c r="D242" s="451">
        <v>150</v>
      </c>
      <c r="E242" s="567"/>
      <c r="F242" s="463">
        <f t="shared" si="1"/>
        <v>0</v>
      </c>
    </row>
    <row r="243" spans="1:6">
      <c r="B243" s="466"/>
      <c r="D243" s="451"/>
      <c r="E243" s="451"/>
      <c r="F243" s="463"/>
    </row>
    <row r="244" spans="1:6" ht="75">
      <c r="A244" s="453">
        <v>9</v>
      </c>
      <c r="B244" s="467" t="s">
        <v>1232</v>
      </c>
      <c r="D244" s="451"/>
      <c r="E244" s="451"/>
      <c r="F244" s="463"/>
    </row>
    <row r="245" spans="1:6">
      <c r="B245" s="466" t="s">
        <v>1231</v>
      </c>
      <c r="C245" s="452" t="s">
        <v>514</v>
      </c>
      <c r="D245" s="451">
        <v>100</v>
      </c>
      <c r="E245" s="567"/>
      <c r="F245" s="463">
        <f t="shared" ref="F245:F251" si="2">E245*D245</f>
        <v>0</v>
      </c>
    </row>
    <row r="246" spans="1:6">
      <c r="B246" s="466" t="s">
        <v>1230</v>
      </c>
      <c r="C246" s="452" t="s">
        <v>514</v>
      </c>
      <c r="D246" s="451">
        <v>120</v>
      </c>
      <c r="E246" s="567"/>
      <c r="F246" s="463">
        <f t="shared" si="2"/>
        <v>0</v>
      </c>
    </row>
    <row r="247" spans="1:6">
      <c r="B247" s="466" t="s">
        <v>1229</v>
      </c>
      <c r="C247" s="452" t="s">
        <v>514</v>
      </c>
      <c r="D247" s="451">
        <v>170</v>
      </c>
      <c r="E247" s="567"/>
      <c r="F247" s="463">
        <f t="shared" si="2"/>
        <v>0</v>
      </c>
    </row>
    <row r="248" spans="1:6">
      <c r="B248" s="466" t="s">
        <v>1228</v>
      </c>
      <c r="C248" s="452" t="s">
        <v>514</v>
      </c>
      <c r="D248" s="451">
        <v>85</v>
      </c>
      <c r="E248" s="567"/>
      <c r="F248" s="463">
        <f t="shared" si="2"/>
        <v>0</v>
      </c>
    </row>
    <row r="249" spans="1:6">
      <c r="B249" s="466" t="s">
        <v>1227</v>
      </c>
      <c r="C249" s="452" t="s">
        <v>514</v>
      </c>
      <c r="D249" s="451">
        <v>125</v>
      </c>
      <c r="E249" s="567"/>
      <c r="F249" s="463">
        <f t="shared" si="2"/>
        <v>0</v>
      </c>
    </row>
    <row r="250" spans="1:6">
      <c r="B250" s="466" t="s">
        <v>1226</v>
      </c>
      <c r="C250" s="452" t="s">
        <v>514</v>
      </c>
      <c r="D250" s="451">
        <v>110</v>
      </c>
      <c r="E250" s="567"/>
      <c r="F250" s="463">
        <f t="shared" si="2"/>
        <v>0</v>
      </c>
    </row>
    <row r="251" spans="1:6">
      <c r="B251" s="466" t="s">
        <v>1225</v>
      </c>
      <c r="C251" s="452" t="s">
        <v>514</v>
      </c>
      <c r="D251" s="451">
        <v>150</v>
      </c>
      <c r="E251" s="567"/>
      <c r="F251" s="463">
        <f t="shared" si="2"/>
        <v>0</v>
      </c>
    </row>
    <row r="252" spans="1:6">
      <c r="B252" s="466"/>
      <c r="D252" s="451"/>
      <c r="E252" s="451"/>
      <c r="F252" s="463"/>
    </row>
    <row r="253" spans="1:6" ht="30">
      <c r="A253" s="453">
        <v>10</v>
      </c>
      <c r="B253" s="467" t="s">
        <v>1224</v>
      </c>
      <c r="D253" s="451"/>
      <c r="E253" s="451"/>
      <c r="F253" s="463"/>
    </row>
    <row r="254" spans="1:6">
      <c r="B254" s="466" t="s">
        <v>1163</v>
      </c>
      <c r="C254" s="452" t="s">
        <v>76</v>
      </c>
      <c r="D254" s="451">
        <v>1</v>
      </c>
      <c r="E254" s="495"/>
      <c r="F254" s="463">
        <f>E254*D254</f>
        <v>0</v>
      </c>
    </row>
    <row r="255" spans="1:6">
      <c r="B255" s="466"/>
      <c r="D255" s="451"/>
      <c r="E255" s="451"/>
      <c r="F255" s="463"/>
    </row>
    <row r="256" spans="1:6" ht="30">
      <c r="A256" s="453">
        <v>11</v>
      </c>
      <c r="B256" s="467" t="s">
        <v>1081</v>
      </c>
      <c r="D256" s="451"/>
      <c r="E256" s="451"/>
      <c r="F256" s="463"/>
    </row>
    <row r="257" spans="1:6">
      <c r="B257" s="466" t="s">
        <v>1223</v>
      </c>
      <c r="C257" s="452" t="s">
        <v>76</v>
      </c>
      <c r="D257" s="451">
        <v>78</v>
      </c>
      <c r="E257" s="567"/>
      <c r="F257" s="463">
        <f>D257*E257</f>
        <v>0</v>
      </c>
    </row>
    <row r="258" spans="1:6">
      <c r="B258" s="466" t="s">
        <v>1078</v>
      </c>
      <c r="C258" s="452" t="s">
        <v>76</v>
      </c>
      <c r="D258" s="451">
        <v>10</v>
      </c>
      <c r="E258" s="567"/>
      <c r="F258" s="463">
        <f t="shared" ref="F258:F261" si="3">D258*E258</f>
        <v>0</v>
      </c>
    </row>
    <row r="259" spans="1:6">
      <c r="B259" s="466" t="s">
        <v>1080</v>
      </c>
      <c r="C259" s="452" t="s">
        <v>76</v>
      </c>
      <c r="D259" s="451">
        <v>10</v>
      </c>
      <c r="E259" s="567"/>
      <c r="F259" s="463">
        <f t="shared" si="3"/>
        <v>0</v>
      </c>
    </row>
    <row r="260" spans="1:6">
      <c r="B260" s="466" t="s">
        <v>1173</v>
      </c>
      <c r="C260" s="452" t="s">
        <v>76</v>
      </c>
      <c r="D260" s="451">
        <v>8</v>
      </c>
      <c r="E260" s="567"/>
      <c r="F260" s="463">
        <f t="shared" si="3"/>
        <v>0</v>
      </c>
    </row>
    <row r="261" spans="1:6">
      <c r="B261" s="466" t="s">
        <v>1174</v>
      </c>
      <c r="C261" s="452" t="s">
        <v>76</v>
      </c>
      <c r="D261" s="451">
        <v>8</v>
      </c>
      <c r="E261" s="567"/>
      <c r="F261" s="463">
        <f t="shared" si="3"/>
        <v>0</v>
      </c>
    </row>
    <row r="262" spans="1:6">
      <c r="B262" s="466"/>
      <c r="D262" s="451"/>
      <c r="E262" s="451"/>
      <c r="F262" s="463"/>
    </row>
    <row r="263" spans="1:6" ht="60">
      <c r="A263" s="453">
        <v>12</v>
      </c>
      <c r="B263" s="467" t="s">
        <v>1222</v>
      </c>
      <c r="D263" s="451"/>
      <c r="E263" s="451"/>
      <c r="F263" s="463"/>
    </row>
    <row r="264" spans="1:6">
      <c r="B264" s="466" t="s">
        <v>1078</v>
      </c>
      <c r="C264" s="452" t="s">
        <v>514</v>
      </c>
      <c r="D264" s="451">
        <v>80</v>
      </c>
      <c r="E264" s="567"/>
      <c r="F264" s="463">
        <f>D264*E264</f>
        <v>0</v>
      </c>
    </row>
    <row r="265" spans="1:6">
      <c r="B265" s="466" t="s">
        <v>1080</v>
      </c>
      <c r="C265" s="452" t="s">
        <v>514</v>
      </c>
      <c r="D265" s="451">
        <v>80</v>
      </c>
      <c r="E265" s="567"/>
      <c r="F265" s="463">
        <f t="shared" ref="F265:F267" si="4">D265*E265</f>
        <v>0</v>
      </c>
    </row>
    <row r="266" spans="1:6">
      <c r="B266" s="466" t="s">
        <v>1173</v>
      </c>
      <c r="C266" s="452" t="s">
        <v>514</v>
      </c>
      <c r="D266" s="451">
        <v>100</v>
      </c>
      <c r="E266" s="567"/>
      <c r="F266" s="463">
        <f t="shared" si="4"/>
        <v>0</v>
      </c>
    </row>
    <row r="267" spans="1:6">
      <c r="B267" s="466" t="s">
        <v>1174</v>
      </c>
      <c r="C267" s="452" t="s">
        <v>514</v>
      </c>
      <c r="D267" s="451">
        <v>40</v>
      </c>
      <c r="E267" s="567"/>
      <c r="F267" s="463">
        <f t="shared" si="4"/>
        <v>0</v>
      </c>
    </row>
    <row r="268" spans="1:6">
      <c r="B268" s="467"/>
      <c r="D268" s="451"/>
      <c r="E268" s="451"/>
      <c r="F268" s="463"/>
    </row>
    <row r="269" spans="1:6" ht="75">
      <c r="A269" s="453">
        <v>13</v>
      </c>
      <c r="B269" s="467" t="s">
        <v>1221</v>
      </c>
      <c r="D269" s="451"/>
      <c r="E269" s="451"/>
      <c r="F269" s="463"/>
    </row>
    <row r="270" spans="1:6">
      <c r="B270" s="466" t="s">
        <v>1220</v>
      </c>
      <c r="D270" s="451"/>
      <c r="E270" s="451"/>
      <c r="F270" s="463"/>
    </row>
    <row r="271" spans="1:6">
      <c r="B271" s="466" t="s">
        <v>1184</v>
      </c>
      <c r="D271" s="451"/>
      <c r="E271" s="451"/>
      <c r="F271" s="463"/>
    </row>
    <row r="272" spans="1:6">
      <c r="B272" s="466" t="s">
        <v>1219</v>
      </c>
      <c r="D272" s="451"/>
      <c r="E272" s="451"/>
      <c r="F272" s="463"/>
    </row>
    <row r="273" spans="1:6">
      <c r="B273" s="466" t="s">
        <v>1073</v>
      </c>
      <c r="D273" s="451"/>
      <c r="E273" s="451"/>
      <c r="F273" s="463"/>
    </row>
    <row r="274" spans="1:6">
      <c r="B274" s="466"/>
      <c r="C274" s="452" t="s">
        <v>979</v>
      </c>
      <c r="D274" s="451">
        <v>1</v>
      </c>
      <c r="E274" s="495"/>
      <c r="F274" s="463">
        <f>D274*E274</f>
        <v>0</v>
      </c>
    </row>
    <row r="275" spans="1:6">
      <c r="B275" s="466"/>
      <c r="D275" s="451"/>
      <c r="E275" s="451"/>
      <c r="F275" s="463"/>
    </row>
    <row r="276" spans="1:6" ht="45">
      <c r="A276" s="453">
        <v>14</v>
      </c>
      <c r="B276" s="467" t="s">
        <v>1204</v>
      </c>
      <c r="D276" s="451"/>
      <c r="E276" s="451"/>
      <c r="F276" s="463"/>
    </row>
    <row r="277" spans="1:6">
      <c r="B277" s="466" t="s">
        <v>1218</v>
      </c>
      <c r="D277" s="451"/>
      <c r="E277" s="451"/>
      <c r="F277" s="463"/>
    </row>
    <row r="278" spans="1:6">
      <c r="B278" s="466" t="s">
        <v>1179</v>
      </c>
      <c r="D278" s="451"/>
      <c r="E278" s="451"/>
      <c r="F278" s="463"/>
    </row>
    <row r="279" spans="1:6">
      <c r="B279" s="466"/>
      <c r="C279" s="452" t="s">
        <v>1178</v>
      </c>
      <c r="D279" s="451">
        <v>1</v>
      </c>
      <c r="E279" s="495"/>
      <c r="F279" s="463">
        <f>D279*E279</f>
        <v>0</v>
      </c>
    </row>
    <row r="280" spans="1:6">
      <c r="B280" s="466"/>
      <c r="D280" s="451"/>
      <c r="E280" s="451"/>
      <c r="F280" s="463"/>
    </row>
    <row r="281" spans="1:6">
      <c r="A281" s="453">
        <v>15</v>
      </c>
      <c r="B281" s="466" t="s">
        <v>1072</v>
      </c>
      <c r="D281" s="451"/>
      <c r="E281" s="451"/>
      <c r="F281" s="463"/>
    </row>
    <row r="282" spans="1:6">
      <c r="B282" s="466" t="s">
        <v>1179</v>
      </c>
      <c r="C282" s="452" t="s">
        <v>979</v>
      </c>
      <c r="D282" s="451">
        <v>1</v>
      </c>
      <c r="E282" s="495"/>
      <c r="F282" s="463">
        <f>D282*E282</f>
        <v>0</v>
      </c>
    </row>
    <row r="283" spans="1:6">
      <c r="B283" s="466"/>
      <c r="D283" s="451"/>
      <c r="E283" s="451"/>
      <c r="F283" s="463"/>
    </row>
    <row r="284" spans="1:6" ht="45">
      <c r="A284" s="453">
        <v>16</v>
      </c>
      <c r="B284" s="467" t="s">
        <v>1217</v>
      </c>
      <c r="D284" s="451"/>
      <c r="E284" s="451"/>
      <c r="F284" s="463"/>
    </row>
    <row r="285" spans="1:6">
      <c r="B285" s="466" t="s">
        <v>1216</v>
      </c>
      <c r="C285" s="452" t="s">
        <v>979</v>
      </c>
      <c r="D285" s="451">
        <v>1</v>
      </c>
      <c r="E285" s="495"/>
      <c r="F285" s="463">
        <f>D285*E285</f>
        <v>0</v>
      </c>
    </row>
    <row r="286" spans="1:6">
      <c r="B286" s="466"/>
      <c r="D286" s="451"/>
      <c r="E286" s="451"/>
      <c r="F286" s="463"/>
    </row>
    <row r="287" spans="1:6" ht="30">
      <c r="A287" s="453">
        <v>17</v>
      </c>
      <c r="B287" s="467" t="s">
        <v>1215</v>
      </c>
      <c r="D287" s="451"/>
      <c r="E287" s="451"/>
      <c r="F287" s="463"/>
    </row>
    <row r="288" spans="1:6">
      <c r="B288" s="466" t="s">
        <v>1214</v>
      </c>
      <c r="C288" s="452">
        <v>2</v>
      </c>
      <c r="D288" s="451">
        <v>2</v>
      </c>
      <c r="E288" s="567"/>
      <c r="F288" s="463">
        <f t="shared" ref="F288:F294" si="5">D288*E288</f>
        <v>0</v>
      </c>
    </row>
    <row r="289" spans="1:6">
      <c r="B289" s="466" t="s">
        <v>1213</v>
      </c>
      <c r="C289" s="452">
        <v>2</v>
      </c>
      <c r="D289" s="451">
        <v>6</v>
      </c>
      <c r="E289" s="567"/>
      <c r="F289" s="463">
        <f t="shared" si="5"/>
        <v>0</v>
      </c>
    </row>
    <row r="290" spans="1:6">
      <c r="B290" s="466" t="s">
        <v>1212</v>
      </c>
      <c r="C290" s="452">
        <v>1</v>
      </c>
      <c r="D290" s="451">
        <v>4</v>
      </c>
      <c r="E290" s="567"/>
      <c r="F290" s="463">
        <f t="shared" si="5"/>
        <v>0</v>
      </c>
    </row>
    <row r="291" spans="1:6">
      <c r="B291" s="466" t="s">
        <v>1211</v>
      </c>
      <c r="C291" s="452">
        <v>6</v>
      </c>
      <c r="D291" s="451">
        <v>30</v>
      </c>
      <c r="E291" s="567"/>
      <c r="F291" s="463">
        <f t="shared" si="5"/>
        <v>0</v>
      </c>
    </row>
    <row r="292" spans="1:6">
      <c r="B292" s="466" t="s">
        <v>1210</v>
      </c>
      <c r="C292" s="452">
        <v>1</v>
      </c>
      <c r="D292" s="451">
        <v>6</v>
      </c>
      <c r="E292" s="567"/>
      <c r="F292" s="463">
        <f t="shared" si="5"/>
        <v>0</v>
      </c>
    </row>
    <row r="293" spans="1:6">
      <c r="B293" s="466" t="s">
        <v>1209</v>
      </c>
      <c r="C293" s="452">
        <v>7</v>
      </c>
      <c r="D293" s="451">
        <v>70</v>
      </c>
      <c r="E293" s="567"/>
      <c r="F293" s="463">
        <f t="shared" si="5"/>
        <v>0</v>
      </c>
    </row>
    <row r="294" spans="1:6">
      <c r="B294" s="466" t="s">
        <v>1208</v>
      </c>
      <c r="C294" s="452">
        <v>7</v>
      </c>
      <c r="D294" s="451">
        <v>105</v>
      </c>
      <c r="E294" s="567"/>
      <c r="F294" s="463">
        <f t="shared" si="5"/>
        <v>0</v>
      </c>
    </row>
    <row r="295" spans="1:6">
      <c r="B295" s="466"/>
      <c r="D295" s="451"/>
      <c r="E295" s="451"/>
      <c r="F295" s="463"/>
    </row>
    <row r="296" spans="1:6" ht="45">
      <c r="A296" s="453">
        <v>18</v>
      </c>
      <c r="B296" s="467" t="s">
        <v>1207</v>
      </c>
      <c r="D296" s="451"/>
      <c r="E296" s="451"/>
      <c r="F296" s="463"/>
    </row>
    <row r="297" spans="1:6">
      <c r="B297" s="466" t="s">
        <v>1206</v>
      </c>
      <c r="D297" s="451"/>
      <c r="E297" s="451"/>
      <c r="F297" s="463"/>
    </row>
    <row r="298" spans="1:6">
      <c r="B298" s="466" t="s">
        <v>1075</v>
      </c>
      <c r="D298" s="451"/>
      <c r="E298" s="451"/>
      <c r="F298" s="463"/>
    </row>
    <row r="299" spans="1:6">
      <c r="B299" s="466" t="s">
        <v>1205</v>
      </c>
      <c r="D299" s="451"/>
      <c r="E299" s="451"/>
      <c r="F299" s="463"/>
    </row>
    <row r="300" spans="1:6">
      <c r="B300" s="466" t="s">
        <v>1073</v>
      </c>
      <c r="D300" s="451"/>
      <c r="E300" s="451"/>
      <c r="F300" s="463"/>
    </row>
    <row r="301" spans="1:6">
      <c r="B301" s="466"/>
      <c r="C301" s="452" t="s">
        <v>979</v>
      </c>
      <c r="D301" s="451">
        <v>1</v>
      </c>
      <c r="E301" s="495"/>
      <c r="F301" s="463">
        <f t="shared" ref="F301" si="6">D301*E301</f>
        <v>0</v>
      </c>
    </row>
    <row r="302" spans="1:6">
      <c r="B302" s="466"/>
      <c r="D302" s="451"/>
      <c r="E302" s="451"/>
    </row>
    <row r="303" spans="1:6" ht="45">
      <c r="A303" s="453">
        <v>19</v>
      </c>
      <c r="B303" s="467" t="s">
        <v>1204</v>
      </c>
      <c r="D303" s="451"/>
      <c r="E303" s="451"/>
      <c r="F303" s="463"/>
    </row>
    <row r="304" spans="1:6">
      <c r="B304" s="466" t="s">
        <v>1203</v>
      </c>
      <c r="D304" s="451"/>
      <c r="E304" s="451"/>
      <c r="F304" s="463"/>
    </row>
    <row r="305" spans="1:6">
      <c r="B305" s="466" t="s">
        <v>1071</v>
      </c>
      <c r="D305" s="451"/>
      <c r="E305" s="451"/>
      <c r="F305" s="463"/>
    </row>
    <row r="306" spans="1:6">
      <c r="B306" s="466"/>
      <c r="C306" s="452" t="s">
        <v>1178</v>
      </c>
      <c r="D306" s="451">
        <v>1</v>
      </c>
      <c r="E306" s="495"/>
      <c r="F306" s="463">
        <f t="shared" ref="F306" si="7">D306*E306</f>
        <v>0</v>
      </c>
    </row>
    <row r="307" spans="1:6">
      <c r="B307" s="466"/>
      <c r="D307" s="451"/>
      <c r="E307" s="451"/>
      <c r="F307" s="463"/>
    </row>
    <row r="308" spans="1:6">
      <c r="A308" s="453">
        <v>20</v>
      </c>
      <c r="B308" s="466" t="s">
        <v>1072</v>
      </c>
      <c r="D308" s="451"/>
      <c r="E308" s="451"/>
      <c r="F308" s="463"/>
    </row>
    <row r="309" spans="1:6">
      <c r="B309" s="466" t="s">
        <v>1202</v>
      </c>
      <c r="C309" s="452" t="s">
        <v>979</v>
      </c>
      <c r="D309" s="451">
        <v>1</v>
      </c>
      <c r="E309" s="495"/>
      <c r="F309" s="463">
        <f t="shared" ref="F309" si="8">D309*E309</f>
        <v>0</v>
      </c>
    </row>
    <row r="310" spans="1:6">
      <c r="B310" s="466"/>
      <c r="D310" s="451"/>
      <c r="E310" s="451"/>
    </row>
    <row r="311" spans="1:6" ht="45">
      <c r="A311" s="453">
        <v>21</v>
      </c>
      <c r="B311" s="467" t="s">
        <v>1201</v>
      </c>
      <c r="D311" s="451"/>
      <c r="E311" s="451"/>
      <c r="F311" s="463"/>
    </row>
    <row r="312" spans="1:6">
      <c r="B312" s="466" t="s">
        <v>1200</v>
      </c>
      <c r="C312" s="452" t="s">
        <v>979</v>
      </c>
      <c r="D312" s="451">
        <v>1</v>
      </c>
      <c r="E312" s="495"/>
      <c r="F312" s="463">
        <f t="shared" ref="F312" si="9">D312*E312</f>
        <v>0</v>
      </c>
    </row>
    <row r="313" spans="1:6">
      <c r="B313" s="466"/>
      <c r="D313" s="451"/>
      <c r="E313" s="451"/>
      <c r="F313" s="463"/>
    </row>
    <row r="314" spans="1:6" ht="30">
      <c r="A314" s="453">
        <v>22</v>
      </c>
      <c r="B314" s="467" t="s">
        <v>1199</v>
      </c>
      <c r="D314" s="451"/>
      <c r="E314" s="451"/>
      <c r="F314" s="463"/>
    </row>
    <row r="315" spans="1:6">
      <c r="B315" s="466" t="s">
        <v>1198</v>
      </c>
      <c r="C315" s="452" t="s">
        <v>76</v>
      </c>
      <c r="D315" s="450">
        <v>25</v>
      </c>
      <c r="E315" s="567"/>
      <c r="F315" s="463">
        <f t="shared" ref="F315:F318" si="10">D315*E315</f>
        <v>0</v>
      </c>
    </row>
    <row r="316" spans="1:6">
      <c r="B316" s="466" t="s">
        <v>1197</v>
      </c>
      <c r="C316" s="452" t="s">
        <v>76</v>
      </c>
      <c r="D316" s="450">
        <v>25</v>
      </c>
      <c r="E316" s="567"/>
      <c r="F316" s="463">
        <f t="shared" si="10"/>
        <v>0</v>
      </c>
    </row>
    <row r="317" spans="1:6">
      <c r="B317" s="466" t="s">
        <v>1196</v>
      </c>
      <c r="C317" s="452" t="s">
        <v>76</v>
      </c>
      <c r="D317" s="450">
        <v>86</v>
      </c>
      <c r="E317" s="567"/>
      <c r="F317" s="463">
        <f t="shared" si="10"/>
        <v>0</v>
      </c>
    </row>
    <row r="318" spans="1:6">
      <c r="B318" s="466" t="s">
        <v>1195</v>
      </c>
      <c r="C318" s="452" t="s">
        <v>76</v>
      </c>
      <c r="D318" s="450">
        <v>17</v>
      </c>
      <c r="E318" s="567"/>
      <c r="F318" s="463">
        <f t="shared" si="10"/>
        <v>0</v>
      </c>
    </row>
    <row r="319" spans="1:6">
      <c r="B319" s="466"/>
      <c r="D319" s="451"/>
      <c r="E319" s="451"/>
    </row>
    <row r="320" spans="1:6" ht="45">
      <c r="A320" s="453">
        <v>35</v>
      </c>
      <c r="B320" s="467" t="s">
        <v>1194</v>
      </c>
      <c r="D320" s="451"/>
      <c r="E320" s="451"/>
    </row>
    <row r="321" spans="1:6">
      <c r="B321" s="466"/>
      <c r="C321" s="452" t="s">
        <v>76</v>
      </c>
      <c r="D321" s="451">
        <v>1</v>
      </c>
      <c r="E321" s="495"/>
      <c r="F321" s="463">
        <f t="shared" ref="F321" si="11">D321*E321</f>
        <v>0</v>
      </c>
    </row>
    <row r="322" spans="1:6">
      <c r="B322" s="466"/>
      <c r="D322" s="451"/>
      <c r="E322" s="451"/>
    </row>
    <row r="323" spans="1:6" ht="30">
      <c r="A323" s="453">
        <v>35</v>
      </c>
      <c r="B323" s="467" t="s">
        <v>1193</v>
      </c>
      <c r="D323" s="451"/>
      <c r="E323" s="451"/>
    </row>
    <row r="324" spans="1:6">
      <c r="B324" s="466"/>
      <c r="C324" s="452" t="s">
        <v>76</v>
      </c>
      <c r="D324" s="451">
        <v>1</v>
      </c>
      <c r="E324" s="495"/>
      <c r="F324" s="463">
        <f t="shared" ref="F324" si="12">D324*E324</f>
        <v>0</v>
      </c>
    </row>
    <row r="325" spans="1:6">
      <c r="B325" s="466"/>
      <c r="D325" s="451"/>
      <c r="E325" s="451"/>
    </row>
    <row r="326" spans="1:6">
      <c r="A326" s="453">
        <v>23</v>
      </c>
      <c r="B326" s="466" t="s">
        <v>1159</v>
      </c>
      <c r="D326" s="451"/>
      <c r="E326" s="451"/>
      <c r="F326" s="463"/>
    </row>
    <row r="327" spans="1:6">
      <c r="B327" s="466"/>
      <c r="C327" s="452" t="s">
        <v>518</v>
      </c>
      <c r="D327" s="451">
        <v>8</v>
      </c>
      <c r="E327" s="495"/>
      <c r="F327" s="463">
        <f t="shared" ref="F327" si="13">D327*E327</f>
        <v>0</v>
      </c>
    </row>
    <row r="328" spans="1:6">
      <c r="B328" s="466"/>
      <c r="D328" s="451"/>
      <c r="E328" s="451"/>
    </row>
    <row r="329" spans="1:6">
      <c r="A329" s="453">
        <v>24</v>
      </c>
      <c r="B329" s="466" t="s">
        <v>1067</v>
      </c>
      <c r="D329" s="451"/>
      <c r="E329" s="451"/>
      <c r="F329" s="463"/>
    </row>
    <row r="330" spans="1:6">
      <c r="B330" s="466"/>
      <c r="C330" s="452" t="s">
        <v>518</v>
      </c>
      <c r="D330" s="451">
        <v>8</v>
      </c>
      <c r="E330" s="495"/>
      <c r="F330" s="463">
        <f t="shared" ref="F330" si="14">D330*E330</f>
        <v>0</v>
      </c>
    </row>
    <row r="331" spans="1:6">
      <c r="B331" s="466"/>
      <c r="D331" s="451"/>
      <c r="E331" s="451"/>
      <c r="F331" s="463"/>
    </row>
    <row r="332" spans="1:6">
      <c r="B332" s="466"/>
      <c r="D332" s="451"/>
      <c r="E332" s="451"/>
    </row>
    <row r="333" spans="1:6">
      <c r="A333" s="500"/>
      <c r="B333" s="503" t="s">
        <v>1192</v>
      </c>
      <c r="C333" s="498"/>
      <c r="D333" s="497"/>
      <c r="E333" s="497"/>
      <c r="F333" s="497"/>
    </row>
    <row r="334" spans="1:6">
      <c r="A334" s="500"/>
      <c r="B334" s="499"/>
      <c r="C334" s="498"/>
      <c r="D334" s="497"/>
      <c r="E334" s="497"/>
      <c r="F334" s="497"/>
    </row>
    <row r="335" spans="1:6" ht="105">
      <c r="A335" s="500" t="s">
        <v>1191</v>
      </c>
      <c r="B335" s="501" t="s">
        <v>1190</v>
      </c>
      <c r="C335" s="498"/>
      <c r="D335" s="497"/>
      <c r="E335" s="497"/>
      <c r="F335" s="497"/>
    </row>
    <row r="336" spans="1:6">
      <c r="A336" s="500"/>
      <c r="B336" s="501"/>
      <c r="C336" s="498" t="s">
        <v>26</v>
      </c>
      <c r="D336" s="497">
        <v>1</v>
      </c>
      <c r="E336" s="568"/>
      <c r="F336" s="463">
        <f t="shared" ref="F336" si="15">D336*E336</f>
        <v>0</v>
      </c>
    </row>
    <row r="337" spans="1:6">
      <c r="A337" s="500"/>
      <c r="B337" s="503"/>
      <c r="C337" s="498"/>
      <c r="D337" s="497"/>
      <c r="E337" s="497"/>
      <c r="F337" s="497"/>
    </row>
    <row r="338" spans="1:6" ht="90">
      <c r="A338" s="500" t="s">
        <v>1189</v>
      </c>
      <c r="B338" s="501" t="s">
        <v>1188</v>
      </c>
      <c r="C338" s="498"/>
      <c r="D338" s="497"/>
      <c r="E338" s="497"/>
      <c r="F338" s="497"/>
    </row>
    <row r="339" spans="1:6">
      <c r="A339" s="500"/>
      <c r="B339" s="501"/>
      <c r="C339" s="498" t="s">
        <v>76</v>
      </c>
      <c r="D339" s="497">
        <v>2</v>
      </c>
      <c r="E339" s="568"/>
      <c r="F339" s="463">
        <f t="shared" ref="F339" si="16">D339*E339</f>
        <v>0</v>
      </c>
    </row>
    <row r="340" spans="1:6">
      <c r="A340" s="500"/>
      <c r="B340" s="501"/>
      <c r="C340" s="498"/>
      <c r="D340" s="497"/>
      <c r="E340" s="497"/>
      <c r="F340" s="497"/>
    </row>
    <row r="341" spans="1:6" ht="45">
      <c r="A341" s="500" t="s">
        <v>1187</v>
      </c>
      <c r="B341" s="467" t="s">
        <v>1186</v>
      </c>
      <c r="D341" s="451"/>
      <c r="E341" s="451"/>
    </row>
    <row r="342" spans="1:6">
      <c r="A342" s="500"/>
      <c r="B342" s="466"/>
      <c r="D342" s="451"/>
      <c r="E342" s="451"/>
    </row>
    <row r="343" spans="1:6">
      <c r="A343" s="500"/>
      <c r="B343" s="466" t="s">
        <v>1185</v>
      </c>
      <c r="D343" s="451"/>
      <c r="E343" s="451"/>
    </row>
    <row r="344" spans="1:6">
      <c r="A344" s="500"/>
      <c r="B344" s="466" t="s">
        <v>1184</v>
      </c>
      <c r="D344" s="451"/>
      <c r="E344" s="451"/>
    </row>
    <row r="345" spans="1:6">
      <c r="A345" s="500"/>
      <c r="B345" s="466" t="s">
        <v>1183</v>
      </c>
      <c r="D345" s="451"/>
      <c r="E345" s="451"/>
    </row>
    <row r="346" spans="1:6">
      <c r="A346" s="500"/>
      <c r="B346" s="466" t="s">
        <v>1073</v>
      </c>
      <c r="D346" s="451"/>
      <c r="E346" s="451"/>
    </row>
    <row r="347" spans="1:6">
      <c r="A347" s="500"/>
      <c r="B347" s="466"/>
      <c r="C347" s="452" t="s">
        <v>979</v>
      </c>
      <c r="D347" s="451">
        <v>1</v>
      </c>
      <c r="E347" s="567"/>
      <c r="F347" s="463">
        <f t="shared" ref="F347" si="17">D347*E347</f>
        <v>0</v>
      </c>
    </row>
    <row r="348" spans="1:6">
      <c r="A348" s="500"/>
      <c r="B348" s="466"/>
      <c r="D348" s="451"/>
      <c r="E348" s="451"/>
    </row>
    <row r="349" spans="1:6" ht="45">
      <c r="A349" s="500" t="s">
        <v>1182</v>
      </c>
      <c r="B349" s="467" t="s">
        <v>1181</v>
      </c>
      <c r="D349" s="451"/>
      <c r="E349" s="451"/>
    </row>
    <row r="350" spans="1:6">
      <c r="A350" s="500"/>
      <c r="B350" s="466" t="s">
        <v>1180</v>
      </c>
      <c r="D350" s="451"/>
      <c r="E350" s="451"/>
    </row>
    <row r="351" spans="1:6">
      <c r="A351" s="500"/>
      <c r="B351" s="466" t="s">
        <v>1179</v>
      </c>
      <c r="D351" s="451"/>
      <c r="E351" s="451"/>
    </row>
    <row r="352" spans="1:6">
      <c r="A352" s="500"/>
      <c r="B352" s="466"/>
      <c r="C352" s="452" t="s">
        <v>1178</v>
      </c>
      <c r="D352" s="451">
        <v>1</v>
      </c>
      <c r="E352" s="567"/>
      <c r="F352" s="463">
        <f t="shared" ref="F352" si="18">D352*E352</f>
        <v>0</v>
      </c>
    </row>
    <row r="353" spans="1:6">
      <c r="A353" s="500"/>
      <c r="B353" s="499"/>
      <c r="C353" s="498"/>
      <c r="D353" s="496"/>
      <c r="E353" s="496"/>
      <c r="F353" s="496"/>
    </row>
    <row r="354" spans="1:6" ht="30">
      <c r="A354" s="500" t="s">
        <v>1177</v>
      </c>
      <c r="B354" s="467" t="s">
        <v>1081</v>
      </c>
      <c r="D354" s="451"/>
      <c r="E354" s="451"/>
    </row>
    <row r="355" spans="1:6">
      <c r="A355" s="500"/>
      <c r="B355" s="466" t="s">
        <v>1162</v>
      </c>
      <c r="C355" s="452" t="s">
        <v>76</v>
      </c>
      <c r="D355" s="451">
        <v>6</v>
      </c>
      <c r="E355" s="567"/>
      <c r="F355" s="463">
        <f t="shared" ref="F355:F361" si="19">D355*E355</f>
        <v>0</v>
      </c>
    </row>
    <row r="356" spans="1:6">
      <c r="A356" s="500"/>
      <c r="B356" s="466" t="s">
        <v>1163</v>
      </c>
      <c r="C356" s="452" t="s">
        <v>76</v>
      </c>
      <c r="D356" s="451">
        <v>5</v>
      </c>
      <c r="E356" s="567"/>
      <c r="F356" s="463">
        <f t="shared" si="19"/>
        <v>0</v>
      </c>
    </row>
    <row r="357" spans="1:6">
      <c r="A357" s="500"/>
      <c r="B357" s="466" t="s">
        <v>1164</v>
      </c>
      <c r="C357" s="452" t="s">
        <v>76</v>
      </c>
      <c r="D357" s="451">
        <v>5</v>
      </c>
      <c r="E357" s="567"/>
      <c r="F357" s="463">
        <f t="shared" si="19"/>
        <v>0</v>
      </c>
    </row>
    <row r="358" spans="1:6">
      <c r="A358" s="500"/>
      <c r="B358" s="466" t="s">
        <v>1174</v>
      </c>
      <c r="C358" s="452" t="s">
        <v>76</v>
      </c>
      <c r="D358" s="451">
        <v>4</v>
      </c>
      <c r="E358" s="567"/>
      <c r="F358" s="463">
        <f t="shared" si="19"/>
        <v>0</v>
      </c>
    </row>
    <row r="359" spans="1:6">
      <c r="A359" s="500"/>
      <c r="B359" s="466" t="s">
        <v>1173</v>
      </c>
      <c r="C359" s="452" t="s">
        <v>76</v>
      </c>
      <c r="D359" s="451">
        <v>4</v>
      </c>
      <c r="E359" s="567"/>
      <c r="F359" s="463">
        <f t="shared" si="19"/>
        <v>0</v>
      </c>
    </row>
    <row r="360" spans="1:6">
      <c r="A360" s="500"/>
      <c r="B360" s="466" t="s">
        <v>1080</v>
      </c>
      <c r="C360" s="452" t="s">
        <v>76</v>
      </c>
      <c r="D360" s="451">
        <v>2</v>
      </c>
      <c r="E360" s="567"/>
      <c r="F360" s="463">
        <f t="shared" si="19"/>
        <v>0</v>
      </c>
    </row>
    <row r="361" spans="1:6">
      <c r="A361" s="500"/>
      <c r="B361" s="466" t="s">
        <v>1078</v>
      </c>
      <c r="C361" s="452" t="s">
        <v>76</v>
      </c>
      <c r="D361" s="451">
        <v>2</v>
      </c>
      <c r="E361" s="567"/>
      <c r="F361" s="463">
        <f t="shared" si="19"/>
        <v>0</v>
      </c>
    </row>
    <row r="362" spans="1:6">
      <c r="A362" s="500"/>
      <c r="B362" s="499"/>
      <c r="C362" s="498"/>
      <c r="D362" s="497"/>
      <c r="E362" s="497"/>
    </row>
    <row r="363" spans="1:6" ht="30">
      <c r="A363" s="500" t="s">
        <v>1176</v>
      </c>
      <c r="B363" s="467" t="s">
        <v>1175</v>
      </c>
      <c r="D363" s="451"/>
      <c r="E363" s="497"/>
    </row>
    <row r="364" spans="1:6">
      <c r="A364" s="500"/>
      <c r="B364" s="466" t="s">
        <v>1164</v>
      </c>
      <c r="C364" s="452" t="s">
        <v>76</v>
      </c>
      <c r="D364" s="451">
        <v>2</v>
      </c>
      <c r="E364" s="567"/>
      <c r="F364" s="463">
        <f t="shared" ref="F364:F366" si="20">D364*E364</f>
        <v>0</v>
      </c>
    </row>
    <row r="365" spans="1:6">
      <c r="A365" s="500"/>
      <c r="B365" s="466" t="s">
        <v>1174</v>
      </c>
      <c r="C365" s="452" t="s">
        <v>76</v>
      </c>
      <c r="D365" s="451">
        <v>1</v>
      </c>
      <c r="E365" s="567"/>
      <c r="F365" s="463">
        <f t="shared" si="20"/>
        <v>0</v>
      </c>
    </row>
    <row r="366" spans="1:6">
      <c r="A366" s="500"/>
      <c r="B366" s="466" t="s">
        <v>1173</v>
      </c>
      <c r="C366" s="452" t="s">
        <v>76</v>
      </c>
      <c r="D366" s="451">
        <v>1</v>
      </c>
      <c r="E366" s="567"/>
      <c r="F366" s="463">
        <f t="shared" si="20"/>
        <v>0</v>
      </c>
    </row>
    <row r="367" spans="1:6">
      <c r="A367" s="500"/>
      <c r="B367" s="499"/>
      <c r="C367" s="498"/>
      <c r="D367" s="497"/>
      <c r="E367" s="497"/>
    </row>
    <row r="368" spans="1:6" ht="45">
      <c r="A368" s="500" t="s">
        <v>1172</v>
      </c>
      <c r="B368" s="501" t="s">
        <v>1171</v>
      </c>
      <c r="C368" s="498"/>
      <c r="D368" s="497"/>
      <c r="E368" s="497"/>
    </row>
    <row r="369" spans="1:6">
      <c r="A369" s="500"/>
      <c r="B369" s="499"/>
      <c r="C369" s="498" t="s">
        <v>76</v>
      </c>
      <c r="D369" s="502">
        <v>6</v>
      </c>
      <c r="E369" s="568"/>
      <c r="F369" s="463">
        <f t="shared" ref="F369" si="21">D369*E369</f>
        <v>0</v>
      </c>
    </row>
    <row r="370" spans="1:6">
      <c r="A370" s="500"/>
      <c r="B370" s="499"/>
      <c r="C370" s="498"/>
      <c r="D370" s="497"/>
      <c r="E370" s="497"/>
    </row>
    <row r="371" spans="1:6" ht="45">
      <c r="A371" s="500" t="s">
        <v>1170</v>
      </c>
      <c r="B371" s="501" t="s">
        <v>1169</v>
      </c>
      <c r="C371" s="498"/>
      <c r="D371" s="497"/>
      <c r="E371" s="497"/>
    </row>
    <row r="372" spans="1:6">
      <c r="A372" s="500"/>
      <c r="B372" s="499"/>
      <c r="C372" s="498" t="s">
        <v>76</v>
      </c>
      <c r="D372" s="497">
        <v>3</v>
      </c>
      <c r="E372" s="568"/>
      <c r="F372" s="463">
        <f t="shared" ref="F372" si="22">D372*E372</f>
        <v>0</v>
      </c>
    </row>
    <row r="373" spans="1:6">
      <c r="A373" s="500"/>
      <c r="B373" s="499"/>
      <c r="C373" s="498"/>
      <c r="D373" s="497"/>
      <c r="E373" s="497"/>
    </row>
    <row r="374" spans="1:6" ht="75">
      <c r="A374" s="500" t="s">
        <v>1168</v>
      </c>
      <c r="B374" s="467" t="s">
        <v>1167</v>
      </c>
      <c r="D374" s="451"/>
      <c r="E374" s="497"/>
    </row>
    <row r="375" spans="1:6">
      <c r="A375" s="500"/>
      <c r="B375" s="466"/>
      <c r="D375" s="451"/>
      <c r="E375" s="497"/>
    </row>
    <row r="376" spans="1:6">
      <c r="A376" s="500"/>
      <c r="B376" s="466" t="s">
        <v>1164</v>
      </c>
      <c r="C376" s="452" t="s">
        <v>514</v>
      </c>
      <c r="D376" s="451">
        <v>48</v>
      </c>
      <c r="E376" s="568"/>
      <c r="F376" s="463">
        <f t="shared" ref="F376:F378" si="23">D376*E376</f>
        <v>0</v>
      </c>
    </row>
    <row r="377" spans="1:6">
      <c r="A377" s="500"/>
      <c r="B377" s="466" t="s">
        <v>1163</v>
      </c>
      <c r="C377" s="452" t="s">
        <v>514</v>
      </c>
      <c r="D377" s="451">
        <v>32</v>
      </c>
      <c r="E377" s="568"/>
      <c r="F377" s="463">
        <f t="shared" si="23"/>
        <v>0</v>
      </c>
    </row>
    <row r="378" spans="1:6">
      <c r="A378" s="500"/>
      <c r="B378" s="466" t="s">
        <v>1162</v>
      </c>
      <c r="C378" s="452" t="s">
        <v>514</v>
      </c>
      <c r="D378" s="451">
        <v>32</v>
      </c>
      <c r="E378" s="568"/>
      <c r="F378" s="463">
        <f t="shared" si="23"/>
        <v>0</v>
      </c>
    </row>
    <row r="379" spans="1:6">
      <c r="A379" s="500"/>
      <c r="B379" s="499"/>
      <c r="C379" s="498"/>
      <c r="D379" s="497"/>
      <c r="E379" s="497"/>
    </row>
    <row r="380" spans="1:6" ht="60">
      <c r="A380" s="500" t="s">
        <v>1166</v>
      </c>
      <c r="B380" s="467" t="s">
        <v>1165</v>
      </c>
      <c r="D380" s="451"/>
      <c r="E380" s="497"/>
    </row>
    <row r="381" spans="1:6">
      <c r="A381" s="500"/>
      <c r="B381" s="466"/>
      <c r="D381" s="451"/>
      <c r="E381" s="497"/>
    </row>
    <row r="382" spans="1:6">
      <c r="A382" s="500"/>
      <c r="B382" s="466" t="s">
        <v>1164</v>
      </c>
      <c r="C382" s="452" t="s">
        <v>514</v>
      </c>
      <c r="D382" s="451">
        <v>48</v>
      </c>
      <c r="E382" s="568"/>
      <c r="F382" s="463">
        <f t="shared" ref="F382:F384" si="24">D382*E382</f>
        <v>0</v>
      </c>
    </row>
    <row r="383" spans="1:6">
      <c r="A383" s="500"/>
      <c r="B383" s="466" t="s">
        <v>1163</v>
      </c>
      <c r="C383" s="452" t="s">
        <v>514</v>
      </c>
      <c r="D383" s="451">
        <v>32</v>
      </c>
      <c r="E383" s="568"/>
      <c r="F383" s="463">
        <f t="shared" si="24"/>
        <v>0</v>
      </c>
    </row>
    <row r="384" spans="1:6">
      <c r="A384" s="500"/>
      <c r="B384" s="466" t="s">
        <v>1162</v>
      </c>
      <c r="C384" s="452" t="s">
        <v>514</v>
      </c>
      <c r="D384" s="451">
        <v>32</v>
      </c>
      <c r="E384" s="568"/>
      <c r="F384" s="463">
        <f t="shared" si="24"/>
        <v>0</v>
      </c>
    </row>
    <row r="385" spans="1:6">
      <c r="A385" s="500"/>
      <c r="B385" s="499"/>
      <c r="C385" s="498"/>
      <c r="D385" s="497"/>
      <c r="E385" s="497"/>
    </row>
    <row r="386" spans="1:6" ht="120">
      <c r="A386" s="453">
        <v>35</v>
      </c>
      <c r="B386" s="467" t="s">
        <v>1161</v>
      </c>
      <c r="D386" s="451"/>
      <c r="E386" s="451"/>
    </row>
    <row r="387" spans="1:6">
      <c r="B387" s="466"/>
      <c r="C387" s="452" t="s">
        <v>1160</v>
      </c>
      <c r="D387" s="451">
        <v>4</v>
      </c>
      <c r="E387" s="495"/>
      <c r="F387" s="463">
        <f t="shared" ref="F387" si="25">D387*E387</f>
        <v>0</v>
      </c>
    </row>
    <row r="388" spans="1:6">
      <c r="B388" s="466"/>
      <c r="D388" s="451"/>
      <c r="E388" s="451"/>
    </row>
    <row r="389" spans="1:6">
      <c r="A389" s="453">
        <v>36</v>
      </c>
      <c r="B389" s="466" t="s">
        <v>1159</v>
      </c>
      <c r="D389" s="451"/>
      <c r="E389" s="451"/>
    </row>
    <row r="390" spans="1:6">
      <c r="B390" s="466"/>
      <c r="C390" s="452" t="s">
        <v>518</v>
      </c>
      <c r="D390" s="451">
        <v>8</v>
      </c>
      <c r="E390" s="495"/>
      <c r="F390" s="463">
        <f t="shared" ref="F390" si="26">D390*E390</f>
        <v>0</v>
      </c>
    </row>
    <row r="391" spans="1:6">
      <c r="B391" s="466"/>
      <c r="D391" s="451"/>
      <c r="E391" s="451"/>
    </row>
    <row r="392" spans="1:6" ht="30">
      <c r="A392" s="453">
        <v>37</v>
      </c>
      <c r="B392" s="467" t="s">
        <v>1158</v>
      </c>
      <c r="D392" s="451"/>
      <c r="E392" s="451"/>
    </row>
    <row r="393" spans="1:6">
      <c r="B393" s="466"/>
      <c r="C393" s="452" t="s">
        <v>518</v>
      </c>
      <c r="D393" s="451">
        <v>8</v>
      </c>
      <c r="E393" s="495"/>
      <c r="F393" s="463">
        <f t="shared" ref="F393" si="27">D393*E393</f>
        <v>0</v>
      </c>
    </row>
    <row r="394" spans="1:6">
      <c r="B394" s="466"/>
      <c r="D394" s="451"/>
      <c r="E394" s="451"/>
    </row>
    <row r="395" spans="1:6">
      <c r="A395" s="453">
        <v>38</v>
      </c>
      <c r="B395" s="466" t="s">
        <v>1067</v>
      </c>
      <c r="D395" s="451"/>
      <c r="E395" s="451"/>
    </row>
    <row r="396" spans="1:6">
      <c r="B396" s="466"/>
      <c r="C396" s="452" t="s">
        <v>518</v>
      </c>
      <c r="D396" s="451">
        <v>8</v>
      </c>
      <c r="E396" s="495"/>
      <c r="F396" s="463">
        <f t="shared" ref="F396" si="28">D396*E396</f>
        <v>0</v>
      </c>
    </row>
    <row r="397" spans="1:6">
      <c r="B397" s="466"/>
      <c r="D397" s="451"/>
      <c r="E397" s="451"/>
    </row>
    <row r="398" spans="1:6">
      <c r="A398" s="453">
        <v>39</v>
      </c>
      <c r="B398" s="466" t="s">
        <v>1157</v>
      </c>
      <c r="D398" s="451"/>
      <c r="E398" s="451"/>
    </row>
    <row r="399" spans="1:6">
      <c r="B399" s="466"/>
      <c r="C399" s="452" t="s">
        <v>518</v>
      </c>
      <c r="D399" s="451">
        <v>24</v>
      </c>
      <c r="E399" s="495"/>
      <c r="F399" s="463">
        <f t="shared" ref="F399" si="29">D399*E399</f>
        <v>0</v>
      </c>
    </row>
    <row r="400" spans="1:6">
      <c r="B400" s="466"/>
      <c r="D400" s="451"/>
      <c r="E400" s="451"/>
    </row>
    <row r="401" spans="1:6">
      <c r="A401" s="453">
        <v>40</v>
      </c>
      <c r="B401" s="466" t="s">
        <v>1156</v>
      </c>
      <c r="D401" s="451"/>
      <c r="E401" s="451"/>
    </row>
    <row r="402" spans="1:6">
      <c r="B402" s="466"/>
      <c r="C402" s="452" t="s">
        <v>518</v>
      </c>
      <c r="D402" s="451">
        <v>5</v>
      </c>
      <c r="E402" s="495"/>
      <c r="F402" s="463">
        <f t="shared" ref="F402" si="30">D402*E402</f>
        <v>0</v>
      </c>
    </row>
    <row r="403" spans="1:6">
      <c r="B403" s="466"/>
      <c r="D403" s="451"/>
      <c r="E403" s="451"/>
    </row>
    <row r="404" spans="1:6">
      <c r="A404" s="453">
        <v>41</v>
      </c>
      <c r="B404" s="466" t="s">
        <v>1155</v>
      </c>
      <c r="D404" s="451"/>
      <c r="E404" s="451"/>
    </row>
    <row r="405" spans="1:6">
      <c r="B405" s="466"/>
      <c r="C405" s="452" t="s">
        <v>518</v>
      </c>
      <c r="D405" s="451">
        <v>5</v>
      </c>
      <c r="E405" s="495"/>
      <c r="F405" s="463">
        <f t="shared" ref="F405" si="31">D405*E405</f>
        <v>0</v>
      </c>
    </row>
    <row r="406" spans="1:6">
      <c r="B406" s="466"/>
      <c r="D406" s="451"/>
      <c r="E406" s="497"/>
    </row>
    <row r="407" spans="1:6">
      <c r="A407" s="462"/>
      <c r="B407" s="461"/>
      <c r="C407" s="494"/>
      <c r="D407" s="494"/>
      <c r="E407" s="494"/>
      <c r="F407" s="493"/>
    </row>
    <row r="408" spans="1:6">
      <c r="A408" s="492" t="s">
        <v>1015</v>
      </c>
      <c r="B408" s="490"/>
      <c r="C408" s="491"/>
      <c r="D408" s="491"/>
      <c r="E408" s="491"/>
      <c r="F408" s="489">
        <f>SUM(F164:F406)</f>
        <v>0</v>
      </c>
    </row>
    <row r="409" spans="1:6">
      <c r="E409" s="497"/>
    </row>
    <row r="410" spans="1:6" ht="18.75">
      <c r="B410" s="556" t="s">
        <v>1378</v>
      </c>
      <c r="E410" s="497"/>
    </row>
    <row r="411" spans="1:6">
      <c r="E411" s="497"/>
    </row>
    <row r="412" spans="1:6">
      <c r="A412" s="522">
        <v>1</v>
      </c>
      <c r="B412" s="503" t="s">
        <v>1377</v>
      </c>
      <c r="C412" s="498"/>
      <c r="D412" s="497"/>
      <c r="E412" s="497"/>
      <c r="F412" s="497"/>
    </row>
    <row r="413" spans="1:6">
      <c r="A413" s="522"/>
      <c r="B413" s="503"/>
      <c r="C413" s="498"/>
      <c r="D413" s="497"/>
      <c r="E413" s="497"/>
      <c r="F413" s="497"/>
    </row>
    <row r="414" spans="1:6" ht="409.5">
      <c r="A414" s="522" t="s">
        <v>553</v>
      </c>
      <c r="B414" s="533" t="s">
        <v>1376</v>
      </c>
      <c r="C414" s="498"/>
      <c r="D414" s="497"/>
      <c r="E414" s="497"/>
      <c r="F414" s="497"/>
    </row>
    <row r="415" spans="1:6" ht="390">
      <c r="A415" s="522"/>
      <c r="B415" s="501" t="s">
        <v>1375</v>
      </c>
      <c r="C415" s="498"/>
      <c r="D415" s="497"/>
      <c r="E415" s="497"/>
      <c r="F415" s="497"/>
    </row>
    <row r="416" spans="1:6">
      <c r="A416" s="522"/>
      <c r="B416" s="503" t="s">
        <v>1374</v>
      </c>
      <c r="C416" s="498"/>
      <c r="D416" s="497"/>
      <c r="E416" s="519"/>
      <c r="F416" s="497"/>
    </row>
    <row r="417" spans="1:6">
      <c r="A417" s="522"/>
      <c r="B417" s="503" t="s">
        <v>1373</v>
      </c>
      <c r="C417" s="498"/>
      <c r="D417" s="497"/>
      <c r="E417" s="497"/>
      <c r="F417" s="497"/>
    </row>
    <row r="418" spans="1:6" ht="30">
      <c r="A418" s="522"/>
      <c r="B418" s="501" t="s">
        <v>1372</v>
      </c>
      <c r="C418" s="498"/>
      <c r="D418" s="497"/>
      <c r="E418" s="519"/>
      <c r="F418" s="497"/>
    </row>
    <row r="419" spans="1:6">
      <c r="A419" s="522"/>
      <c r="B419" s="503" t="s">
        <v>1371</v>
      </c>
      <c r="C419" s="498"/>
      <c r="D419" s="497"/>
      <c r="E419" s="519"/>
      <c r="F419" s="497"/>
    </row>
    <row r="420" spans="1:6">
      <c r="A420" s="522"/>
      <c r="B420" s="501" t="s">
        <v>1370</v>
      </c>
      <c r="C420" s="498"/>
      <c r="D420" s="497"/>
      <c r="E420" s="497"/>
      <c r="F420" s="497"/>
    </row>
    <row r="421" spans="1:6">
      <c r="A421" s="522"/>
      <c r="B421" s="503" t="s">
        <v>1369</v>
      </c>
      <c r="C421" s="498"/>
      <c r="D421" s="497"/>
      <c r="E421" s="519"/>
      <c r="F421" s="497"/>
    </row>
    <row r="422" spans="1:6">
      <c r="A422" s="522"/>
      <c r="B422" s="501" t="s">
        <v>1368</v>
      </c>
      <c r="C422" s="498"/>
      <c r="D422" s="497"/>
      <c r="E422" s="519"/>
      <c r="F422" s="497"/>
    </row>
    <row r="423" spans="1:6">
      <c r="A423" s="522"/>
      <c r="B423" s="503" t="s">
        <v>1367</v>
      </c>
      <c r="C423" s="498"/>
      <c r="D423" s="497"/>
      <c r="E423" s="497"/>
      <c r="F423" s="497"/>
    </row>
    <row r="424" spans="1:6">
      <c r="A424" s="522"/>
      <c r="B424" s="501" t="s">
        <v>1366</v>
      </c>
      <c r="C424" s="498"/>
      <c r="D424" s="497"/>
      <c r="E424" s="519"/>
      <c r="F424" s="497"/>
    </row>
    <row r="425" spans="1:6">
      <c r="A425" s="522"/>
      <c r="B425" s="499" t="s">
        <v>1365</v>
      </c>
      <c r="C425" s="498"/>
      <c r="D425" s="497"/>
      <c r="E425" s="497"/>
      <c r="F425" s="497"/>
    </row>
    <row r="426" spans="1:6">
      <c r="A426" s="522"/>
      <c r="B426" s="499" t="s">
        <v>1364</v>
      </c>
      <c r="C426" s="498"/>
      <c r="D426" s="497"/>
      <c r="E426" s="519"/>
      <c r="F426" s="497"/>
    </row>
    <row r="427" spans="1:6">
      <c r="A427" s="522"/>
      <c r="B427" s="538" t="s">
        <v>1363</v>
      </c>
      <c r="C427" s="498"/>
      <c r="D427" s="497"/>
      <c r="E427" s="497"/>
      <c r="F427" s="497"/>
    </row>
    <row r="428" spans="1:6">
      <c r="A428" s="522"/>
      <c r="B428" s="501" t="s">
        <v>1362</v>
      </c>
      <c r="C428" s="498"/>
      <c r="D428" s="497"/>
      <c r="E428" s="519"/>
      <c r="F428" s="497"/>
    </row>
    <row r="429" spans="1:6" ht="30">
      <c r="A429" s="522"/>
      <c r="B429" s="538" t="s">
        <v>1361</v>
      </c>
      <c r="C429" s="498" t="s">
        <v>76</v>
      </c>
      <c r="D429" s="497">
        <v>1</v>
      </c>
      <c r="E429" s="519"/>
      <c r="F429" s="518">
        <f>D429*E429</f>
        <v>0</v>
      </c>
    </row>
    <row r="430" spans="1:6">
      <c r="A430" s="522"/>
      <c r="B430" s="503"/>
      <c r="C430" s="498"/>
      <c r="D430" s="497"/>
      <c r="E430" s="497"/>
      <c r="F430" s="497"/>
    </row>
    <row r="431" spans="1:6" ht="150">
      <c r="A431" s="522" t="s">
        <v>544</v>
      </c>
      <c r="B431" s="540" t="s">
        <v>1360</v>
      </c>
      <c r="C431" s="498" t="s">
        <v>76</v>
      </c>
      <c r="D431" s="497">
        <v>1</v>
      </c>
      <c r="E431" s="519"/>
      <c r="F431" s="518">
        <f>D431*E431</f>
        <v>0</v>
      </c>
    </row>
    <row r="432" spans="1:6" ht="135">
      <c r="A432" s="522" t="s">
        <v>1359</v>
      </c>
      <c r="B432" s="501" t="s">
        <v>1358</v>
      </c>
      <c r="C432" s="498" t="s">
        <v>76</v>
      </c>
      <c r="D432" s="497">
        <v>1</v>
      </c>
      <c r="E432" s="519"/>
      <c r="F432" s="518">
        <f>D432*E432</f>
        <v>0</v>
      </c>
    </row>
    <row r="433" spans="1:6">
      <c r="A433" s="522"/>
      <c r="B433" s="501"/>
      <c r="C433" s="498"/>
      <c r="D433" s="497"/>
      <c r="E433" s="497"/>
      <c r="F433" s="497"/>
    </row>
    <row r="434" spans="1:6" ht="270">
      <c r="A434" s="522" t="s">
        <v>1357</v>
      </c>
      <c r="B434" s="538" t="s">
        <v>1356</v>
      </c>
      <c r="C434" s="498" t="s">
        <v>76</v>
      </c>
      <c r="D434" s="497">
        <v>1</v>
      </c>
      <c r="E434" s="519"/>
      <c r="F434" s="518">
        <f>D434*E434</f>
        <v>0</v>
      </c>
    </row>
    <row r="435" spans="1:6" ht="135">
      <c r="A435" s="522" t="s">
        <v>1355</v>
      </c>
      <c r="B435" s="501" t="s">
        <v>1354</v>
      </c>
      <c r="C435" s="498" t="s">
        <v>76</v>
      </c>
      <c r="D435" s="497">
        <v>1</v>
      </c>
      <c r="E435" s="519"/>
      <c r="F435" s="518">
        <f>D435*E435</f>
        <v>0</v>
      </c>
    </row>
    <row r="436" spans="1:6">
      <c r="A436" s="522"/>
      <c r="B436" s="503"/>
      <c r="C436" s="498"/>
      <c r="D436" s="497"/>
      <c r="E436" s="497"/>
      <c r="F436" s="497"/>
    </row>
    <row r="437" spans="1:6" ht="330">
      <c r="A437" s="522" t="s">
        <v>1353</v>
      </c>
      <c r="B437" s="538" t="s">
        <v>1352</v>
      </c>
      <c r="C437" s="498" t="s">
        <v>76</v>
      </c>
      <c r="D437" s="497">
        <v>1</v>
      </c>
      <c r="E437" s="519"/>
      <c r="F437" s="518">
        <f>D437*E437</f>
        <v>0</v>
      </c>
    </row>
    <row r="438" spans="1:6">
      <c r="A438" s="522"/>
      <c r="B438" s="499"/>
      <c r="C438" s="498"/>
      <c r="D438" s="497"/>
      <c r="E438" s="497"/>
      <c r="F438" s="497"/>
    </row>
    <row r="439" spans="1:6" ht="300">
      <c r="A439" s="522" t="s">
        <v>529</v>
      </c>
      <c r="B439" s="501" t="s">
        <v>1351</v>
      </c>
      <c r="C439" s="498" t="s">
        <v>76</v>
      </c>
      <c r="D439" s="497">
        <v>1</v>
      </c>
      <c r="E439" s="519"/>
      <c r="F439" s="518">
        <f>D439*E439</f>
        <v>0</v>
      </c>
    </row>
    <row r="440" spans="1:6">
      <c r="A440" s="522"/>
      <c r="B440" s="499"/>
      <c r="C440" s="498"/>
      <c r="D440" s="497"/>
      <c r="E440" s="497"/>
      <c r="F440" s="497"/>
    </row>
    <row r="441" spans="1:6" ht="195">
      <c r="A441" s="522" t="s">
        <v>510</v>
      </c>
      <c r="B441" s="501" t="s">
        <v>1350</v>
      </c>
      <c r="C441" s="498" t="s">
        <v>76</v>
      </c>
      <c r="D441" s="497">
        <v>1</v>
      </c>
      <c r="E441" s="519"/>
      <c r="F441" s="518">
        <f>D441*E441</f>
        <v>0</v>
      </c>
    </row>
    <row r="442" spans="1:6" ht="90">
      <c r="A442" s="522" t="s">
        <v>1349</v>
      </c>
      <c r="B442" s="538" t="s">
        <v>1348</v>
      </c>
      <c r="C442" s="498" t="s">
        <v>76</v>
      </c>
      <c r="D442" s="497">
        <v>1</v>
      </c>
      <c r="E442" s="519"/>
      <c r="F442" s="518">
        <f>D442*E442</f>
        <v>0</v>
      </c>
    </row>
    <row r="443" spans="1:6">
      <c r="A443" s="539"/>
      <c r="B443" s="499"/>
      <c r="C443" s="520"/>
      <c r="D443" s="497"/>
      <c r="E443" s="497"/>
      <c r="F443" s="497"/>
    </row>
    <row r="444" spans="1:6" ht="75">
      <c r="A444" s="522" t="s">
        <v>1347</v>
      </c>
      <c r="B444" s="538" t="s">
        <v>1346</v>
      </c>
      <c r="C444" s="498" t="s">
        <v>76</v>
      </c>
      <c r="D444" s="497">
        <v>1</v>
      </c>
      <c r="E444" s="497"/>
      <c r="F444" s="518">
        <f>D444*E444</f>
        <v>0</v>
      </c>
    </row>
    <row r="445" spans="1:6">
      <c r="A445" s="522"/>
      <c r="B445" s="499"/>
      <c r="C445" s="498"/>
      <c r="D445" s="497"/>
      <c r="E445" s="497"/>
      <c r="F445" s="497"/>
    </row>
    <row r="446" spans="1:6" ht="195">
      <c r="A446" s="522" t="s">
        <v>1345</v>
      </c>
      <c r="B446" s="501" t="s">
        <v>1344</v>
      </c>
      <c r="C446" s="498" t="s">
        <v>76</v>
      </c>
      <c r="D446" s="497">
        <v>1</v>
      </c>
      <c r="E446" s="519"/>
      <c r="F446" s="518">
        <f>D446*E446</f>
        <v>0</v>
      </c>
    </row>
    <row r="447" spans="1:6">
      <c r="A447" s="522"/>
      <c r="B447" s="499"/>
      <c r="C447" s="498"/>
      <c r="D447" s="497"/>
      <c r="E447" s="497"/>
      <c r="F447" s="497"/>
    </row>
    <row r="448" spans="1:6" ht="105">
      <c r="A448" s="522" t="s">
        <v>1343</v>
      </c>
      <c r="B448" s="501" t="s">
        <v>1342</v>
      </c>
      <c r="C448" s="498" t="s">
        <v>76</v>
      </c>
      <c r="D448" s="497">
        <v>2</v>
      </c>
      <c r="E448" s="519"/>
      <c r="F448" s="518">
        <f>D448*E448</f>
        <v>0</v>
      </c>
    </row>
    <row r="449" spans="1:6">
      <c r="A449" s="522"/>
      <c r="B449" s="499"/>
      <c r="C449" s="498"/>
      <c r="D449" s="497"/>
      <c r="E449" s="497"/>
      <c r="F449" s="497"/>
    </row>
    <row r="450" spans="1:6" ht="75">
      <c r="A450" s="522" t="s">
        <v>1341</v>
      </c>
      <c r="B450" s="501" t="s">
        <v>1340</v>
      </c>
      <c r="C450" s="498" t="s">
        <v>76</v>
      </c>
      <c r="D450" s="497">
        <v>1</v>
      </c>
      <c r="E450" s="519"/>
      <c r="F450" s="518">
        <f>D450*E450</f>
        <v>0</v>
      </c>
    </row>
    <row r="451" spans="1:6">
      <c r="A451" s="522"/>
      <c r="B451" s="499"/>
      <c r="C451" s="498"/>
      <c r="D451" s="497"/>
      <c r="E451" s="497"/>
      <c r="F451" s="497"/>
    </row>
    <row r="452" spans="1:6" ht="225">
      <c r="A452" s="522" t="s">
        <v>1338</v>
      </c>
      <c r="B452" s="501" t="s">
        <v>1339</v>
      </c>
      <c r="C452" s="498" t="s">
        <v>76</v>
      </c>
      <c r="D452" s="497">
        <v>1</v>
      </c>
      <c r="E452" s="519"/>
      <c r="F452" s="518">
        <f>D452*E452</f>
        <v>0</v>
      </c>
    </row>
    <row r="453" spans="1:6" ht="120">
      <c r="A453" s="522" t="s">
        <v>1338</v>
      </c>
      <c r="B453" s="537" t="s">
        <v>1337</v>
      </c>
      <c r="C453" s="498" t="s">
        <v>76</v>
      </c>
      <c r="D453" s="497">
        <v>1</v>
      </c>
      <c r="E453" s="519"/>
      <c r="F453" s="518">
        <f>D453*E453</f>
        <v>0</v>
      </c>
    </row>
    <row r="454" spans="1:6">
      <c r="A454" s="522"/>
      <c r="B454" s="537"/>
      <c r="C454" s="498"/>
      <c r="D454" s="497"/>
      <c r="E454" s="497"/>
      <c r="F454" s="497"/>
    </row>
    <row r="455" spans="1:6">
      <c r="A455" s="536">
        <v>2</v>
      </c>
      <c r="B455" s="535" t="s">
        <v>1336</v>
      </c>
      <c r="C455" s="520"/>
      <c r="D455" s="534"/>
      <c r="E455" s="497"/>
      <c r="F455" s="534"/>
    </row>
    <row r="456" spans="1:6" ht="240">
      <c r="A456" s="522"/>
      <c r="B456" s="524" t="s">
        <v>1335</v>
      </c>
      <c r="C456" s="520"/>
      <c r="D456" s="534"/>
      <c r="E456" s="497"/>
      <c r="F456" s="534"/>
    </row>
    <row r="457" spans="1:6">
      <c r="A457" s="522"/>
      <c r="B457" s="524" t="s">
        <v>1334</v>
      </c>
      <c r="C457" s="520"/>
      <c r="D457" s="534"/>
      <c r="E457" s="497"/>
      <c r="F457" s="534"/>
    </row>
    <row r="458" spans="1:6">
      <c r="A458" s="522"/>
      <c r="B458" s="524" t="s">
        <v>1333</v>
      </c>
      <c r="C458" s="520"/>
      <c r="D458" s="534"/>
      <c r="E458" s="497"/>
      <c r="F458" s="534"/>
    </row>
    <row r="459" spans="1:6">
      <c r="A459" s="522"/>
      <c r="B459" s="524" t="s">
        <v>1332</v>
      </c>
      <c r="C459" s="520"/>
      <c r="D459" s="534"/>
      <c r="E459" s="497"/>
      <c r="F459" s="534"/>
    </row>
    <row r="460" spans="1:6">
      <c r="A460" s="522"/>
      <c r="B460" s="524" t="s">
        <v>1331</v>
      </c>
      <c r="C460" s="520"/>
      <c r="D460" s="534"/>
      <c r="E460" s="497"/>
      <c r="F460" s="534"/>
    </row>
    <row r="461" spans="1:6">
      <c r="A461" s="522"/>
      <c r="B461" s="523" t="s">
        <v>1330</v>
      </c>
      <c r="C461" s="520"/>
      <c r="D461" s="534"/>
      <c r="E461" s="497"/>
      <c r="F461" s="534"/>
    </row>
    <row r="462" spans="1:6">
      <c r="A462" s="522"/>
      <c r="B462" s="524" t="s">
        <v>1329</v>
      </c>
      <c r="C462" s="520"/>
      <c r="D462" s="534"/>
      <c r="E462" s="497"/>
      <c r="F462" s="534"/>
    </row>
    <row r="463" spans="1:6">
      <c r="A463" s="522"/>
      <c r="B463" s="524" t="s">
        <v>1328</v>
      </c>
      <c r="C463" s="520"/>
      <c r="D463" s="534"/>
      <c r="E463" s="497"/>
      <c r="F463" s="534"/>
    </row>
    <row r="464" spans="1:6">
      <c r="A464" s="522"/>
      <c r="B464" s="499"/>
      <c r="C464" s="498" t="s">
        <v>26</v>
      </c>
      <c r="D464" s="497">
        <v>1</v>
      </c>
      <c r="E464" s="519"/>
      <c r="F464" s="518">
        <f>D464*E464</f>
        <v>0</v>
      </c>
    </row>
    <row r="465" spans="1:6">
      <c r="A465" s="522"/>
      <c r="B465" s="499"/>
      <c r="C465" s="498"/>
      <c r="D465" s="497"/>
      <c r="E465" s="497"/>
      <c r="F465" s="497"/>
    </row>
    <row r="466" spans="1:6" ht="45">
      <c r="A466" s="522">
        <v>3</v>
      </c>
      <c r="B466" s="533" t="s">
        <v>1327</v>
      </c>
      <c r="C466" s="498"/>
      <c r="D466" s="497"/>
      <c r="E466" s="497"/>
      <c r="F466" s="497"/>
    </row>
    <row r="467" spans="1:6">
      <c r="A467" s="522"/>
      <c r="B467" s="499" t="s">
        <v>1326</v>
      </c>
      <c r="C467" s="498"/>
      <c r="D467" s="497"/>
      <c r="E467" s="497"/>
      <c r="F467" s="497"/>
    </row>
    <row r="468" spans="1:6">
      <c r="A468" s="522"/>
      <c r="B468" s="499" t="s">
        <v>1325</v>
      </c>
      <c r="C468" s="498"/>
      <c r="D468" s="497"/>
      <c r="E468" s="497"/>
      <c r="F468" s="497"/>
    </row>
    <row r="469" spans="1:6">
      <c r="A469" s="522"/>
      <c r="B469" s="499" t="s">
        <v>1324</v>
      </c>
      <c r="C469" s="498"/>
      <c r="D469" s="497"/>
      <c r="E469" s="497"/>
      <c r="F469" s="497"/>
    </row>
    <row r="470" spans="1:6">
      <c r="A470" s="522"/>
      <c r="B470" s="499" t="s">
        <v>1323</v>
      </c>
      <c r="C470" s="498"/>
      <c r="D470" s="497"/>
      <c r="E470" s="497"/>
      <c r="F470" s="497"/>
    </row>
    <row r="471" spans="1:6">
      <c r="A471" s="522"/>
      <c r="B471" s="499" t="s">
        <v>1322</v>
      </c>
      <c r="C471" s="498"/>
      <c r="D471" s="497"/>
      <c r="E471" s="497"/>
      <c r="F471" s="497"/>
    </row>
    <row r="472" spans="1:6">
      <c r="A472" s="522"/>
      <c r="B472" s="499" t="s">
        <v>1321</v>
      </c>
      <c r="C472" s="498"/>
      <c r="D472" s="497"/>
      <c r="E472" s="497"/>
      <c r="F472" s="497"/>
    </row>
    <row r="473" spans="1:6">
      <c r="A473" s="522"/>
      <c r="B473" s="499" t="s">
        <v>1320</v>
      </c>
      <c r="C473" s="498"/>
      <c r="D473" s="497"/>
      <c r="E473" s="497"/>
      <c r="F473" s="497"/>
    </row>
    <row r="474" spans="1:6">
      <c r="A474" s="522"/>
      <c r="B474" s="499" t="s">
        <v>1319</v>
      </c>
      <c r="C474" s="498"/>
      <c r="D474" s="497"/>
      <c r="E474" s="497"/>
      <c r="F474" s="497"/>
    </row>
    <row r="475" spans="1:6">
      <c r="A475" s="522"/>
      <c r="B475" s="501"/>
      <c r="C475" s="498" t="s">
        <v>26</v>
      </c>
      <c r="D475" s="497">
        <v>1</v>
      </c>
      <c r="E475" s="519"/>
      <c r="F475" s="518">
        <f>D475*E475</f>
        <v>0</v>
      </c>
    </row>
    <row r="476" spans="1:6">
      <c r="A476" s="510"/>
      <c r="B476" s="509"/>
      <c r="C476" s="508"/>
      <c r="D476" s="507"/>
      <c r="E476" s="507"/>
      <c r="F476" s="507"/>
    </row>
    <row r="477" spans="1:6" ht="45">
      <c r="A477" s="522">
        <v>4</v>
      </c>
      <c r="B477" s="530" t="s">
        <v>1318</v>
      </c>
      <c r="C477" s="529"/>
      <c r="D477" s="518"/>
      <c r="E477" s="518"/>
      <c r="F477" s="497"/>
    </row>
    <row r="478" spans="1:6">
      <c r="A478" s="522"/>
      <c r="B478" s="521" t="s">
        <v>1317</v>
      </c>
      <c r="C478" s="529"/>
      <c r="D478" s="518"/>
      <c r="E478" s="518"/>
      <c r="F478" s="497"/>
    </row>
    <row r="479" spans="1:6">
      <c r="A479" s="522"/>
      <c r="B479" s="521" t="s">
        <v>1316</v>
      </c>
      <c r="C479" s="529"/>
      <c r="D479" s="518"/>
      <c r="E479" s="518"/>
      <c r="F479" s="497"/>
    </row>
    <row r="480" spans="1:6">
      <c r="A480" s="522"/>
      <c r="B480" s="521" t="s">
        <v>1315</v>
      </c>
      <c r="C480" s="529"/>
      <c r="D480" s="518"/>
      <c r="E480" s="518"/>
      <c r="F480" s="497"/>
    </row>
    <row r="481" spans="1:6">
      <c r="A481" s="522"/>
      <c r="B481" s="521" t="s">
        <v>1073</v>
      </c>
      <c r="C481" s="529"/>
      <c r="D481" s="518"/>
      <c r="E481" s="518"/>
      <c r="F481" s="497"/>
    </row>
    <row r="482" spans="1:6">
      <c r="A482" s="522"/>
      <c r="B482" s="521"/>
      <c r="C482" s="452" t="s">
        <v>76</v>
      </c>
      <c r="D482" s="518">
        <v>1</v>
      </c>
      <c r="E482" s="531"/>
      <c r="F482" s="518">
        <f>D482*E482</f>
        <v>0</v>
      </c>
    </row>
    <row r="483" spans="1:6">
      <c r="A483" s="522"/>
      <c r="B483" s="521"/>
      <c r="C483" s="529"/>
      <c r="D483" s="518"/>
      <c r="E483" s="518"/>
      <c r="F483" s="518"/>
    </row>
    <row r="484" spans="1:6">
      <c r="A484" s="522">
        <v>5</v>
      </c>
      <c r="B484" s="521" t="s">
        <v>1314</v>
      </c>
      <c r="C484" s="529"/>
      <c r="D484" s="518"/>
      <c r="E484" s="518"/>
      <c r="F484" s="518"/>
    </row>
    <row r="485" spans="1:6">
      <c r="A485" s="522"/>
      <c r="B485" s="521" t="s">
        <v>1185</v>
      </c>
      <c r="C485" s="529"/>
      <c r="D485" s="518"/>
      <c r="E485" s="518"/>
      <c r="F485" s="518"/>
    </row>
    <row r="486" spans="1:6">
      <c r="A486" s="522"/>
      <c r="B486" s="521" t="s">
        <v>1313</v>
      </c>
      <c r="C486" s="529"/>
      <c r="D486" s="518"/>
      <c r="E486" s="518"/>
      <c r="F486" s="518"/>
    </row>
    <row r="487" spans="1:6">
      <c r="A487" s="522"/>
      <c r="B487" s="521" t="s">
        <v>1183</v>
      </c>
      <c r="C487" s="529"/>
      <c r="D487" s="518"/>
      <c r="E487" s="518"/>
      <c r="F487" s="518"/>
    </row>
    <row r="488" spans="1:6">
      <c r="A488" s="522"/>
      <c r="B488" s="521" t="s">
        <v>1073</v>
      </c>
      <c r="C488" s="529"/>
      <c r="D488" s="518"/>
      <c r="E488" s="518"/>
      <c r="F488" s="518"/>
    </row>
    <row r="489" spans="1:6">
      <c r="A489" s="522"/>
      <c r="B489" s="521"/>
      <c r="C489" s="529" t="s">
        <v>1178</v>
      </c>
      <c r="D489" s="518">
        <v>1</v>
      </c>
      <c r="E489" s="531"/>
      <c r="F489" s="518">
        <f>D489*E489</f>
        <v>0</v>
      </c>
    </row>
    <row r="490" spans="1:6">
      <c r="A490" s="527"/>
      <c r="B490" s="527"/>
      <c r="C490" s="526"/>
      <c r="D490" s="525"/>
      <c r="E490" s="525"/>
      <c r="F490" s="525"/>
    </row>
    <row r="491" spans="1:6">
      <c r="A491" s="532">
        <v>6</v>
      </c>
      <c r="B491" s="527" t="s">
        <v>1312</v>
      </c>
      <c r="C491" s="526"/>
      <c r="D491" s="525"/>
      <c r="E491" s="525"/>
      <c r="F491" s="525"/>
    </row>
    <row r="492" spans="1:6">
      <c r="A492" s="527"/>
      <c r="B492" s="527"/>
      <c r="C492" s="529" t="s">
        <v>76</v>
      </c>
      <c r="D492" s="518">
        <v>1</v>
      </c>
      <c r="E492" s="531"/>
      <c r="F492" s="518">
        <f>D492*E492</f>
        <v>0</v>
      </c>
    </row>
    <row r="493" spans="1:6">
      <c r="A493" s="527"/>
      <c r="B493" s="527"/>
      <c r="C493" s="526"/>
      <c r="D493" s="525"/>
      <c r="E493" s="525"/>
      <c r="F493" s="525"/>
    </row>
    <row r="494" spans="1:6">
      <c r="A494" s="522">
        <v>7</v>
      </c>
      <c r="B494" s="466" t="s">
        <v>1311</v>
      </c>
      <c r="C494" s="529"/>
      <c r="D494" s="518"/>
      <c r="E494" s="518"/>
      <c r="F494" s="518"/>
    </row>
    <row r="495" spans="1:6">
      <c r="A495" s="522"/>
      <c r="B495" s="466" t="s">
        <v>1304</v>
      </c>
      <c r="C495" s="529" t="s">
        <v>76</v>
      </c>
      <c r="D495" s="518">
        <v>6</v>
      </c>
      <c r="E495" s="531"/>
      <c r="F495" s="518">
        <f>D495*E495</f>
        <v>0</v>
      </c>
    </row>
    <row r="496" spans="1:6">
      <c r="A496" s="522"/>
      <c r="B496" s="466" t="s">
        <v>1305</v>
      </c>
      <c r="C496" s="529" t="s">
        <v>76</v>
      </c>
      <c r="D496" s="518">
        <v>2</v>
      </c>
      <c r="E496" s="531"/>
      <c r="F496" s="518">
        <f>D496*E496</f>
        <v>0</v>
      </c>
    </row>
    <row r="497" spans="1:6">
      <c r="A497" s="527"/>
      <c r="B497" s="527"/>
      <c r="C497" s="526"/>
      <c r="D497" s="525"/>
      <c r="E497" s="525"/>
      <c r="F497" s="525"/>
    </row>
    <row r="498" spans="1:6">
      <c r="A498" s="522">
        <v>8</v>
      </c>
      <c r="B498" s="521" t="s">
        <v>1310</v>
      </c>
      <c r="C498" s="529"/>
      <c r="D498" s="518"/>
      <c r="E498" s="518"/>
      <c r="F498" s="518"/>
    </row>
    <row r="499" spans="1:6">
      <c r="A499" s="522"/>
      <c r="B499" s="521" t="s">
        <v>1162</v>
      </c>
      <c r="C499" s="529" t="s">
        <v>76</v>
      </c>
      <c r="D499" s="518">
        <v>2</v>
      </c>
      <c r="E499" s="569"/>
      <c r="F499" s="518">
        <f t="shared" ref="F499:F505" si="32">D499*E499</f>
        <v>0</v>
      </c>
    </row>
    <row r="500" spans="1:6">
      <c r="A500" s="522"/>
      <c r="B500" s="521" t="s">
        <v>1163</v>
      </c>
      <c r="C500" s="529" t="s">
        <v>76</v>
      </c>
      <c r="D500" s="518">
        <v>5</v>
      </c>
      <c r="E500" s="569"/>
      <c r="F500" s="518">
        <f t="shared" si="32"/>
        <v>0</v>
      </c>
    </row>
    <row r="501" spans="1:6">
      <c r="A501" s="522"/>
      <c r="B501" s="521" t="s">
        <v>1164</v>
      </c>
      <c r="C501" s="529" t="s">
        <v>76</v>
      </c>
      <c r="D501" s="518">
        <v>5</v>
      </c>
      <c r="E501" s="569"/>
      <c r="F501" s="518">
        <f t="shared" si="32"/>
        <v>0</v>
      </c>
    </row>
    <row r="502" spans="1:6">
      <c r="A502" s="522"/>
      <c r="B502" s="521" t="s">
        <v>1174</v>
      </c>
      <c r="C502" s="529" t="s">
        <v>76</v>
      </c>
      <c r="D502" s="518">
        <v>4</v>
      </c>
      <c r="E502" s="570"/>
      <c r="F502" s="518">
        <f t="shared" si="32"/>
        <v>0</v>
      </c>
    </row>
    <row r="503" spans="1:6">
      <c r="A503" s="522"/>
      <c r="B503" s="521" t="s">
        <v>1173</v>
      </c>
      <c r="C503" s="529" t="s">
        <v>76</v>
      </c>
      <c r="D503" s="518">
        <v>4</v>
      </c>
      <c r="E503" s="570"/>
      <c r="F503" s="518">
        <f t="shared" si="32"/>
        <v>0</v>
      </c>
    </row>
    <row r="504" spans="1:6">
      <c r="A504" s="522"/>
      <c r="B504" s="521" t="s">
        <v>1080</v>
      </c>
      <c r="C504" s="529" t="s">
        <v>76</v>
      </c>
      <c r="D504" s="518">
        <v>2</v>
      </c>
      <c r="E504" s="570"/>
      <c r="F504" s="518">
        <f t="shared" si="32"/>
        <v>0</v>
      </c>
    </row>
    <row r="505" spans="1:6">
      <c r="A505" s="522"/>
      <c r="B505" s="521" t="s">
        <v>1078</v>
      </c>
      <c r="C505" s="529" t="s">
        <v>76</v>
      </c>
      <c r="D505" s="518">
        <v>2</v>
      </c>
      <c r="E505" s="570"/>
      <c r="F505" s="518">
        <f t="shared" si="32"/>
        <v>0</v>
      </c>
    </row>
    <row r="506" spans="1:6">
      <c r="A506" s="522"/>
      <c r="B506" s="499"/>
      <c r="C506" s="498"/>
      <c r="D506" s="497"/>
      <c r="E506" s="497"/>
      <c r="F506" s="518"/>
    </row>
    <row r="507" spans="1:6">
      <c r="A507" s="522">
        <v>9</v>
      </c>
      <c r="B507" s="466" t="s">
        <v>1309</v>
      </c>
      <c r="C507" s="529"/>
      <c r="D507" s="518"/>
      <c r="E507" s="497"/>
      <c r="F507" s="518"/>
    </row>
    <row r="508" spans="1:6">
      <c r="A508" s="522"/>
      <c r="B508" s="466" t="s">
        <v>1305</v>
      </c>
      <c r="C508" s="529" t="s">
        <v>76</v>
      </c>
      <c r="D508" s="518">
        <v>2</v>
      </c>
      <c r="E508" s="570"/>
      <c r="F508" s="518">
        <f t="shared" ref="F508:F510" si="33">D508*E508</f>
        <v>0</v>
      </c>
    </row>
    <row r="509" spans="1:6">
      <c r="A509" s="522"/>
      <c r="B509" s="466" t="s">
        <v>1163</v>
      </c>
      <c r="C509" s="529" t="s">
        <v>76</v>
      </c>
      <c r="D509" s="518">
        <v>1</v>
      </c>
      <c r="E509" s="570"/>
      <c r="F509" s="518">
        <f t="shared" si="33"/>
        <v>0</v>
      </c>
    </row>
    <row r="510" spans="1:6">
      <c r="A510" s="522"/>
      <c r="B510" s="466" t="s">
        <v>1078</v>
      </c>
      <c r="C510" s="529" t="s">
        <v>76</v>
      </c>
      <c r="D510" s="518">
        <v>1</v>
      </c>
      <c r="E510" s="570"/>
      <c r="F510" s="518">
        <f t="shared" si="33"/>
        <v>0</v>
      </c>
    </row>
    <row r="511" spans="1:6">
      <c r="A511" s="522"/>
      <c r="B511" s="521"/>
      <c r="C511" s="529"/>
      <c r="D511" s="518"/>
      <c r="E511" s="495"/>
      <c r="F511" s="518"/>
    </row>
    <row r="512" spans="1:6">
      <c r="A512" s="522"/>
      <c r="B512" s="499"/>
      <c r="C512" s="498"/>
      <c r="D512" s="497"/>
      <c r="E512" s="497"/>
      <c r="F512" s="518"/>
    </row>
    <row r="513" spans="1:6" ht="45">
      <c r="A513" s="522">
        <v>10</v>
      </c>
      <c r="B513" s="501" t="s">
        <v>1308</v>
      </c>
      <c r="C513" s="498"/>
      <c r="D513" s="497"/>
      <c r="E513" s="497"/>
      <c r="F513" s="518"/>
    </row>
    <row r="514" spans="1:6">
      <c r="A514" s="522"/>
      <c r="B514" s="499"/>
      <c r="C514" s="498" t="s">
        <v>76</v>
      </c>
      <c r="D514" s="502">
        <v>5</v>
      </c>
      <c r="E514" s="519"/>
      <c r="F514" s="518">
        <f t="shared" ref="F514" si="34">D514*E514</f>
        <v>0</v>
      </c>
    </row>
    <row r="515" spans="1:6">
      <c r="A515" s="522"/>
      <c r="B515" s="499"/>
      <c r="C515" s="526"/>
      <c r="D515" s="525"/>
      <c r="E515" s="525"/>
      <c r="F515" s="525"/>
    </row>
    <row r="516" spans="1:6" ht="45">
      <c r="A516" s="522">
        <v>11</v>
      </c>
      <c r="B516" s="501" t="s">
        <v>1307</v>
      </c>
      <c r="C516" s="498"/>
      <c r="D516" s="497"/>
      <c r="E516" s="497"/>
      <c r="F516" s="518"/>
    </row>
    <row r="517" spans="1:6">
      <c r="A517" s="522"/>
      <c r="B517" s="499"/>
      <c r="C517" s="498" t="s">
        <v>76</v>
      </c>
      <c r="D517" s="497">
        <v>4</v>
      </c>
      <c r="E517" s="519"/>
      <c r="F517" s="518">
        <f t="shared" ref="F517" si="35">D517*E517</f>
        <v>0</v>
      </c>
    </row>
    <row r="518" spans="1:6">
      <c r="A518" s="522"/>
      <c r="B518" s="499"/>
      <c r="C518" s="498"/>
      <c r="D518" s="497"/>
      <c r="E518" s="497"/>
      <c r="F518" s="518"/>
    </row>
    <row r="519" spans="1:6" ht="75">
      <c r="A519" s="522">
        <v>12</v>
      </c>
      <c r="B519" s="467" t="s">
        <v>1167</v>
      </c>
      <c r="C519" s="529"/>
      <c r="D519" s="518"/>
      <c r="E519" s="497"/>
      <c r="F519" s="518"/>
    </row>
    <row r="520" spans="1:6">
      <c r="A520" s="522"/>
      <c r="B520" s="466" t="s">
        <v>1305</v>
      </c>
      <c r="C520" s="529" t="s">
        <v>514</v>
      </c>
      <c r="D520" s="518">
        <v>30</v>
      </c>
      <c r="E520" s="571"/>
      <c r="F520" s="518">
        <f t="shared" ref="F520:F527" si="36">D520*E520</f>
        <v>0</v>
      </c>
    </row>
    <row r="521" spans="1:6">
      <c r="A521" s="522"/>
      <c r="B521" s="466" t="s">
        <v>1304</v>
      </c>
      <c r="C521" s="529" t="s">
        <v>514</v>
      </c>
      <c r="D521" s="518">
        <v>6</v>
      </c>
      <c r="E521" s="571"/>
      <c r="F521" s="518">
        <f t="shared" si="36"/>
        <v>0</v>
      </c>
    </row>
    <row r="522" spans="1:6">
      <c r="A522" s="522"/>
      <c r="B522" s="521" t="s">
        <v>1162</v>
      </c>
      <c r="C522" s="529" t="s">
        <v>514</v>
      </c>
      <c r="D522" s="518">
        <v>6</v>
      </c>
      <c r="E522" s="571"/>
      <c r="F522" s="518">
        <f t="shared" si="36"/>
        <v>0</v>
      </c>
    </row>
    <row r="523" spans="1:6">
      <c r="A523" s="522"/>
      <c r="B523" s="521" t="s">
        <v>1302</v>
      </c>
      <c r="C523" s="529" t="s">
        <v>514</v>
      </c>
      <c r="D523" s="518">
        <v>48</v>
      </c>
      <c r="E523" s="571"/>
      <c r="F523" s="518">
        <f t="shared" si="36"/>
        <v>0</v>
      </c>
    </row>
    <row r="524" spans="1:6">
      <c r="A524" s="522"/>
      <c r="B524" s="521" t="s">
        <v>1301</v>
      </c>
      <c r="C524" s="529" t="s">
        <v>514</v>
      </c>
      <c r="D524" s="518">
        <v>12</v>
      </c>
      <c r="E524" s="571"/>
      <c r="F524" s="518">
        <f t="shared" si="36"/>
        <v>0</v>
      </c>
    </row>
    <row r="525" spans="1:6">
      <c r="A525" s="522"/>
      <c r="B525" s="521" t="s">
        <v>1300</v>
      </c>
      <c r="C525" s="529" t="s">
        <v>514</v>
      </c>
      <c r="D525" s="518">
        <v>42</v>
      </c>
      <c r="E525" s="571"/>
      <c r="F525" s="518">
        <f t="shared" si="36"/>
        <v>0</v>
      </c>
    </row>
    <row r="526" spans="1:6">
      <c r="A526" s="522"/>
      <c r="B526" s="466" t="s">
        <v>1299</v>
      </c>
      <c r="C526" s="529" t="s">
        <v>514</v>
      </c>
      <c r="D526" s="518">
        <v>30</v>
      </c>
      <c r="E526" s="571"/>
      <c r="F526" s="518">
        <f t="shared" si="36"/>
        <v>0</v>
      </c>
    </row>
    <row r="527" spans="1:6">
      <c r="A527" s="522"/>
      <c r="B527" s="466" t="s">
        <v>1298</v>
      </c>
      <c r="C527" s="529" t="s">
        <v>514</v>
      </c>
      <c r="D527" s="518">
        <v>42</v>
      </c>
      <c r="E527" s="571"/>
      <c r="F527" s="518">
        <f t="shared" si="36"/>
        <v>0</v>
      </c>
    </row>
    <row r="528" spans="1:6">
      <c r="A528" s="522"/>
      <c r="B528" s="521"/>
      <c r="C528" s="529"/>
      <c r="D528" s="518"/>
      <c r="E528" s="497"/>
      <c r="F528" s="518"/>
    </row>
    <row r="529" spans="1:6" ht="60">
      <c r="A529" s="522">
        <v>13</v>
      </c>
      <c r="B529" s="530" t="s">
        <v>1306</v>
      </c>
      <c r="C529" s="529"/>
      <c r="D529" s="518"/>
      <c r="E529" s="497"/>
      <c r="F529" s="518"/>
    </row>
    <row r="530" spans="1:6">
      <c r="A530" s="522"/>
      <c r="B530" s="521" t="s">
        <v>1305</v>
      </c>
      <c r="C530" s="529" t="s">
        <v>514</v>
      </c>
      <c r="D530" s="518">
        <v>24</v>
      </c>
      <c r="E530" s="571"/>
      <c r="F530" s="518">
        <f t="shared" ref="F530:F537" si="37">D530*E530</f>
        <v>0</v>
      </c>
    </row>
    <row r="531" spans="1:6">
      <c r="A531" s="522"/>
      <c r="B531" s="521" t="s">
        <v>1304</v>
      </c>
      <c r="C531" s="529" t="s">
        <v>514</v>
      </c>
      <c r="D531" s="518">
        <v>30</v>
      </c>
      <c r="E531" s="571"/>
      <c r="F531" s="518">
        <f t="shared" si="37"/>
        <v>0</v>
      </c>
    </row>
    <row r="532" spans="1:6">
      <c r="A532" s="522"/>
      <c r="B532" s="521" t="s">
        <v>1303</v>
      </c>
      <c r="C532" s="529" t="s">
        <v>514</v>
      </c>
      <c r="D532" s="518">
        <v>6</v>
      </c>
      <c r="E532" s="571"/>
      <c r="F532" s="518">
        <f t="shared" si="37"/>
        <v>0</v>
      </c>
    </row>
    <row r="533" spans="1:6">
      <c r="A533" s="522"/>
      <c r="B533" s="521" t="s">
        <v>1302</v>
      </c>
      <c r="C533" s="529" t="s">
        <v>514</v>
      </c>
      <c r="D533" s="518">
        <v>6</v>
      </c>
      <c r="E533" s="571"/>
      <c r="F533" s="518">
        <f t="shared" si="37"/>
        <v>0</v>
      </c>
    </row>
    <row r="534" spans="1:6">
      <c r="A534" s="522"/>
      <c r="B534" s="521" t="s">
        <v>1301</v>
      </c>
      <c r="C534" s="529" t="s">
        <v>514</v>
      </c>
      <c r="D534" s="518">
        <v>48</v>
      </c>
      <c r="E534" s="571"/>
      <c r="F534" s="518">
        <f t="shared" si="37"/>
        <v>0</v>
      </c>
    </row>
    <row r="535" spans="1:6">
      <c r="A535" s="522"/>
      <c r="B535" s="521" t="s">
        <v>1300</v>
      </c>
      <c r="C535" s="529" t="s">
        <v>514</v>
      </c>
      <c r="D535" s="518">
        <v>12</v>
      </c>
      <c r="E535" s="571"/>
      <c r="F535" s="518">
        <f t="shared" si="37"/>
        <v>0</v>
      </c>
    </row>
    <row r="536" spans="1:6">
      <c r="A536" s="522"/>
      <c r="B536" s="521" t="s">
        <v>1299</v>
      </c>
      <c r="C536" s="529" t="s">
        <v>514</v>
      </c>
      <c r="D536" s="518">
        <v>42</v>
      </c>
      <c r="E536" s="571"/>
      <c r="F536" s="518">
        <f t="shared" si="37"/>
        <v>0</v>
      </c>
    </row>
    <row r="537" spans="1:6">
      <c r="A537" s="522"/>
      <c r="B537" s="521" t="s">
        <v>1298</v>
      </c>
      <c r="C537" s="529" t="s">
        <v>514</v>
      </c>
      <c r="D537" s="518">
        <v>30</v>
      </c>
      <c r="E537" s="571"/>
      <c r="F537" s="518">
        <f t="shared" si="37"/>
        <v>0</v>
      </c>
    </row>
    <row r="538" spans="1:6">
      <c r="A538" s="522"/>
      <c r="B538" s="523"/>
      <c r="C538" s="520"/>
      <c r="D538" s="518"/>
      <c r="E538" s="497"/>
      <c r="F538" s="518"/>
    </row>
    <row r="539" spans="1:6">
      <c r="A539" s="522">
        <v>14</v>
      </c>
      <c r="B539" s="466" t="s">
        <v>1288</v>
      </c>
      <c r="C539" s="520"/>
      <c r="D539" s="497"/>
      <c r="E539" s="497"/>
      <c r="F539" s="518"/>
    </row>
    <row r="540" spans="1:6">
      <c r="A540" s="522"/>
      <c r="B540" s="466" t="s">
        <v>1297</v>
      </c>
      <c r="C540" s="520"/>
      <c r="D540" s="497"/>
      <c r="E540" s="497"/>
      <c r="F540" s="518"/>
    </row>
    <row r="541" spans="1:6">
      <c r="A541" s="522"/>
      <c r="B541" s="466" t="s">
        <v>1286</v>
      </c>
      <c r="C541" s="520"/>
      <c r="D541" s="497"/>
      <c r="E541" s="497"/>
      <c r="F541" s="518"/>
    </row>
    <row r="542" spans="1:6">
      <c r="A542" s="522"/>
      <c r="B542" s="521" t="s">
        <v>1285</v>
      </c>
      <c r="C542" s="520"/>
      <c r="D542" s="497"/>
      <c r="E542" s="497"/>
      <c r="F542" s="518"/>
    </row>
    <row r="543" spans="1:6">
      <c r="A543" s="522"/>
      <c r="B543" s="521" t="s">
        <v>1073</v>
      </c>
      <c r="C543" s="520"/>
      <c r="D543" s="497"/>
      <c r="E543" s="497"/>
      <c r="F543" s="518"/>
    </row>
    <row r="544" spans="1:6">
      <c r="A544" s="522"/>
      <c r="B544" s="521"/>
      <c r="C544" s="520" t="s">
        <v>76</v>
      </c>
      <c r="D544" s="518">
        <v>1</v>
      </c>
      <c r="E544" s="519"/>
      <c r="F544" s="518">
        <f t="shared" ref="F544" si="38">D544*E544</f>
        <v>0</v>
      </c>
    </row>
    <row r="545" spans="1:6">
      <c r="A545" s="522"/>
      <c r="B545" s="523"/>
      <c r="C545" s="520"/>
      <c r="D545" s="497"/>
      <c r="E545" s="497"/>
      <c r="F545" s="518"/>
    </row>
    <row r="546" spans="1:6" ht="45">
      <c r="A546" s="522">
        <v>15</v>
      </c>
      <c r="B546" s="530" t="s">
        <v>1296</v>
      </c>
      <c r="C546" s="529"/>
      <c r="D546" s="518"/>
      <c r="E546" s="497"/>
      <c r="F546" s="518"/>
    </row>
    <row r="547" spans="1:6">
      <c r="A547" s="522"/>
      <c r="B547" s="521" t="s">
        <v>1173</v>
      </c>
      <c r="C547" s="529" t="s">
        <v>514</v>
      </c>
      <c r="D547" s="518">
        <v>40</v>
      </c>
      <c r="E547" s="571"/>
      <c r="F547" s="518">
        <f t="shared" ref="F547:F549" si="39">D547*E547</f>
        <v>0</v>
      </c>
    </row>
    <row r="548" spans="1:6">
      <c r="A548" s="522"/>
      <c r="B548" s="521" t="s">
        <v>1080</v>
      </c>
      <c r="C548" s="529" t="s">
        <v>514</v>
      </c>
      <c r="D548" s="518">
        <v>45</v>
      </c>
      <c r="E548" s="571"/>
      <c r="F548" s="518">
        <f t="shared" si="39"/>
        <v>0</v>
      </c>
    </row>
    <row r="549" spans="1:6">
      <c r="A549" s="522"/>
      <c r="B549" s="521" t="s">
        <v>1078</v>
      </c>
      <c r="C549" s="529" t="s">
        <v>514</v>
      </c>
      <c r="D549" s="518">
        <v>45</v>
      </c>
      <c r="E549" s="571"/>
      <c r="F549" s="518">
        <f t="shared" si="39"/>
        <v>0</v>
      </c>
    </row>
    <row r="550" spans="1:6">
      <c r="A550" s="522"/>
      <c r="B550" s="523"/>
      <c r="C550" s="520"/>
      <c r="D550" s="497"/>
      <c r="E550" s="497"/>
      <c r="F550" s="518"/>
    </row>
    <row r="551" spans="1:6" ht="45">
      <c r="A551" s="522">
        <v>16</v>
      </c>
      <c r="B551" s="467" t="s">
        <v>1295</v>
      </c>
      <c r="C551" s="529"/>
      <c r="D551" s="518"/>
      <c r="E551" s="497"/>
      <c r="F551" s="518"/>
    </row>
    <row r="552" spans="1:6">
      <c r="A552" s="527"/>
      <c r="B552" s="521" t="s">
        <v>1173</v>
      </c>
      <c r="C552" s="529" t="s">
        <v>514</v>
      </c>
      <c r="D552" s="518">
        <v>40</v>
      </c>
      <c r="E552" s="571"/>
      <c r="F552" s="518">
        <f t="shared" ref="F552:F554" si="40">D552*E552</f>
        <v>0</v>
      </c>
    </row>
    <row r="553" spans="1:6">
      <c r="A553" s="527"/>
      <c r="B553" s="521" t="s">
        <v>1080</v>
      </c>
      <c r="C553" s="529" t="s">
        <v>514</v>
      </c>
      <c r="D553" s="518">
        <v>45</v>
      </c>
      <c r="E553" s="571"/>
      <c r="F553" s="518">
        <f t="shared" si="40"/>
        <v>0</v>
      </c>
    </row>
    <row r="554" spans="1:6">
      <c r="A554" s="510"/>
      <c r="B554" s="521" t="s">
        <v>1078</v>
      </c>
      <c r="C554" s="529" t="s">
        <v>514</v>
      </c>
      <c r="D554" s="518">
        <v>45</v>
      </c>
      <c r="E554" s="571"/>
      <c r="F554" s="518">
        <f t="shared" si="40"/>
        <v>0</v>
      </c>
    </row>
    <row r="555" spans="1:6">
      <c r="A555" s="510"/>
      <c r="B555" s="509"/>
      <c r="C555" s="508"/>
      <c r="D555" s="507"/>
      <c r="E555" s="528"/>
      <c r="F555" s="507"/>
    </row>
    <row r="556" spans="1:6" ht="105">
      <c r="A556" s="510">
        <v>16</v>
      </c>
      <c r="B556" s="524" t="s">
        <v>1294</v>
      </c>
      <c r="C556" s="520"/>
      <c r="D556" s="497"/>
      <c r="E556" s="497"/>
      <c r="F556" s="518"/>
    </row>
    <row r="557" spans="1:6">
      <c r="A557" s="510"/>
      <c r="B557" s="523"/>
      <c r="C557" s="452" t="s">
        <v>514</v>
      </c>
      <c r="D557" s="451">
        <v>7</v>
      </c>
      <c r="E557" s="495"/>
      <c r="F557" s="518">
        <f t="shared" ref="F557" si="41">D557*E557</f>
        <v>0</v>
      </c>
    </row>
    <row r="558" spans="1:6">
      <c r="A558" s="466"/>
      <c r="B558" s="466"/>
      <c r="D558" s="451"/>
      <c r="E558" s="451"/>
    </row>
    <row r="559" spans="1:6" ht="60">
      <c r="A559" s="453">
        <v>18</v>
      </c>
      <c r="B559" s="524" t="s">
        <v>1293</v>
      </c>
      <c r="C559" s="520"/>
      <c r="D559" s="497"/>
      <c r="E559" s="497"/>
      <c r="F559" s="518"/>
    </row>
    <row r="560" spans="1:6">
      <c r="B560" s="523"/>
      <c r="C560" s="452" t="s">
        <v>24</v>
      </c>
      <c r="D560" s="451">
        <v>12.5</v>
      </c>
      <c r="E560" s="495"/>
      <c r="F560" s="518">
        <f t="shared" ref="F560" si="42">D560*E560</f>
        <v>0</v>
      </c>
    </row>
    <row r="561" spans="1:6">
      <c r="A561" s="486"/>
      <c r="B561" s="466"/>
      <c r="D561" s="451"/>
      <c r="E561" s="451"/>
    </row>
    <row r="562" spans="1:6" ht="60">
      <c r="A562" s="453">
        <v>19</v>
      </c>
      <c r="B562" s="467" t="s">
        <v>1292</v>
      </c>
      <c r="D562" s="451"/>
      <c r="E562" s="451"/>
    </row>
    <row r="563" spans="1:6">
      <c r="B563" s="466"/>
      <c r="C563" s="452" t="s">
        <v>76</v>
      </c>
      <c r="D563" s="451">
        <v>1</v>
      </c>
      <c r="E563" s="495"/>
      <c r="F563" s="518">
        <f t="shared" ref="F563" si="43">D563*E563</f>
        <v>0</v>
      </c>
    </row>
    <row r="564" spans="1:6">
      <c r="A564" s="486"/>
      <c r="B564" s="466"/>
      <c r="D564" s="451"/>
      <c r="E564" s="451"/>
    </row>
    <row r="565" spans="1:6">
      <c r="A565" s="453">
        <v>20</v>
      </c>
      <c r="B565" s="466" t="s">
        <v>1291</v>
      </c>
      <c r="D565" s="451"/>
      <c r="E565" s="451"/>
    </row>
    <row r="566" spans="1:6">
      <c r="A566" s="466"/>
      <c r="B566" s="466"/>
      <c r="C566" s="452" t="s">
        <v>76</v>
      </c>
      <c r="D566" s="451">
        <v>1</v>
      </c>
      <c r="E566" s="495"/>
      <c r="F566" s="518">
        <f t="shared" ref="F566" si="44">D566*E566</f>
        <v>0</v>
      </c>
    </row>
    <row r="567" spans="1:6">
      <c r="A567" s="510"/>
      <c r="B567" s="509"/>
      <c r="C567" s="508"/>
      <c r="D567" s="507"/>
      <c r="E567" s="507"/>
      <c r="F567" s="507"/>
    </row>
    <row r="568" spans="1:6" ht="165">
      <c r="A568" s="522">
        <v>21</v>
      </c>
      <c r="B568" s="524" t="s">
        <v>1384</v>
      </c>
      <c r="C568" s="520"/>
      <c r="D568" s="497"/>
      <c r="E568" s="497"/>
      <c r="F568" s="518"/>
    </row>
    <row r="569" spans="1:6">
      <c r="A569" s="522"/>
      <c r="B569" s="523"/>
      <c r="C569" s="452" t="s">
        <v>514</v>
      </c>
      <c r="D569" s="451">
        <v>140</v>
      </c>
      <c r="E569" s="495"/>
      <c r="F569" s="518">
        <f t="shared" ref="F569" si="45">D569*E569</f>
        <v>0</v>
      </c>
    </row>
    <row r="570" spans="1:6">
      <c r="A570" s="527"/>
      <c r="B570" s="527"/>
      <c r="C570" s="526"/>
      <c r="D570" s="525"/>
      <c r="E570" s="525"/>
      <c r="F570" s="525"/>
    </row>
    <row r="571" spans="1:6" ht="75">
      <c r="A571" s="510">
        <v>22</v>
      </c>
      <c r="B571" s="524" t="s">
        <v>1290</v>
      </c>
      <c r="C571" s="520"/>
      <c r="D571" s="497"/>
      <c r="E571" s="497"/>
      <c r="F571" s="518"/>
    </row>
    <row r="572" spans="1:6">
      <c r="A572" s="510"/>
      <c r="B572" s="523"/>
      <c r="C572" s="452" t="s">
        <v>514</v>
      </c>
      <c r="D572" s="451">
        <v>70</v>
      </c>
      <c r="E572" s="495"/>
      <c r="F572" s="518">
        <f t="shared" ref="F572" si="46">D572*E572</f>
        <v>0</v>
      </c>
    </row>
    <row r="573" spans="1:6">
      <c r="A573" s="510"/>
      <c r="B573" s="509"/>
      <c r="C573" s="508"/>
      <c r="D573" s="507"/>
      <c r="E573" s="507"/>
      <c r="F573" s="507"/>
    </row>
    <row r="574" spans="1:6">
      <c r="A574" s="453">
        <v>23</v>
      </c>
      <c r="B574" s="466" t="s">
        <v>1068</v>
      </c>
      <c r="D574" s="451"/>
      <c r="E574" s="451"/>
      <c r="F574" s="518"/>
    </row>
    <row r="575" spans="1:6">
      <c r="B575" s="466"/>
      <c r="C575" s="452" t="s">
        <v>518</v>
      </c>
      <c r="D575" s="451">
        <v>8</v>
      </c>
      <c r="E575" s="495"/>
      <c r="F575" s="518">
        <f t="shared" ref="F575" si="47">D575*E575</f>
        <v>0</v>
      </c>
    </row>
    <row r="576" spans="1:6">
      <c r="B576" s="466"/>
      <c r="C576" s="508"/>
      <c r="D576" s="507"/>
      <c r="E576" s="507"/>
      <c r="F576" s="507"/>
    </row>
    <row r="577" spans="1:6">
      <c r="A577" s="453">
        <v>24</v>
      </c>
      <c r="B577" s="466" t="s">
        <v>1383</v>
      </c>
      <c r="D577" s="451"/>
      <c r="E577" s="451"/>
    </row>
    <row r="578" spans="1:6">
      <c r="B578" s="466"/>
      <c r="C578" s="452" t="s">
        <v>24</v>
      </c>
      <c r="D578" s="451">
        <v>10</v>
      </c>
      <c r="E578" s="495"/>
      <c r="F578" s="518">
        <f t="shared" ref="F578" si="48">D578*E578</f>
        <v>0</v>
      </c>
    </row>
    <row r="579" spans="1:6">
      <c r="A579" s="510"/>
      <c r="B579" s="509"/>
      <c r="C579" s="508"/>
      <c r="D579" s="507"/>
      <c r="E579" s="507"/>
      <c r="F579" s="507"/>
    </row>
    <row r="580" spans="1:6">
      <c r="A580" s="453">
        <v>25</v>
      </c>
      <c r="B580" s="466" t="s">
        <v>1289</v>
      </c>
      <c r="C580" s="508"/>
      <c r="D580" s="507"/>
      <c r="E580" s="507"/>
      <c r="F580" s="507"/>
    </row>
    <row r="581" spans="1:6">
      <c r="A581" s="510"/>
      <c r="B581" s="509"/>
      <c r="C581" s="452" t="s">
        <v>518</v>
      </c>
      <c r="D581" s="451">
        <v>15</v>
      </c>
      <c r="E581" s="495"/>
      <c r="F581" s="518">
        <f t="shared" ref="F581" si="49">D581*E581</f>
        <v>0</v>
      </c>
    </row>
    <row r="582" spans="1:6">
      <c r="A582" s="510"/>
      <c r="B582" s="509"/>
      <c r="D582" s="451"/>
      <c r="E582" s="451"/>
    </row>
    <row r="583" spans="1:6">
      <c r="A583" s="453">
        <v>26</v>
      </c>
      <c r="B583" s="466" t="s">
        <v>1067</v>
      </c>
      <c r="D583" s="451"/>
      <c r="E583" s="451"/>
    </row>
    <row r="584" spans="1:6">
      <c r="B584" s="466"/>
      <c r="C584" s="452" t="s">
        <v>518</v>
      </c>
      <c r="D584" s="451">
        <v>8</v>
      </c>
      <c r="E584" s="495"/>
      <c r="F584" s="518">
        <f t="shared" ref="F584" si="50">D584*E584</f>
        <v>0</v>
      </c>
    </row>
    <row r="585" spans="1:6">
      <c r="B585" s="466"/>
      <c r="D585" s="451"/>
      <c r="E585" s="451"/>
    </row>
    <row r="586" spans="1:6">
      <c r="A586" s="522">
        <v>27</v>
      </c>
      <c r="B586" s="466" t="s">
        <v>1288</v>
      </c>
      <c r="C586" s="520"/>
      <c r="D586" s="497"/>
      <c r="E586" s="497"/>
      <c r="F586" s="518"/>
    </row>
    <row r="587" spans="1:6">
      <c r="A587" s="522"/>
      <c r="B587" s="466" t="s">
        <v>1287</v>
      </c>
      <c r="C587" s="520"/>
      <c r="D587" s="497"/>
      <c r="E587" s="497"/>
      <c r="F587" s="518"/>
    </row>
    <row r="588" spans="1:6">
      <c r="A588" s="522"/>
      <c r="B588" s="466" t="s">
        <v>1286</v>
      </c>
      <c r="C588" s="520"/>
      <c r="D588" s="497"/>
      <c r="E588" s="497"/>
      <c r="F588" s="518"/>
    </row>
    <row r="589" spans="1:6">
      <c r="A589" s="522"/>
      <c r="B589" s="521" t="s">
        <v>1285</v>
      </c>
      <c r="C589" s="520"/>
      <c r="D589" s="497"/>
      <c r="E589" s="497"/>
      <c r="F589" s="518"/>
    </row>
    <row r="590" spans="1:6">
      <c r="A590" s="522"/>
      <c r="B590" s="521" t="s">
        <v>1073</v>
      </c>
      <c r="C590" s="520"/>
      <c r="D590" s="497"/>
      <c r="E590" s="497"/>
      <c r="F590" s="518"/>
    </row>
    <row r="591" spans="1:6">
      <c r="A591" s="522"/>
      <c r="B591" s="521"/>
      <c r="C591" s="520" t="s">
        <v>76</v>
      </c>
      <c r="D591" s="518">
        <v>1</v>
      </c>
      <c r="E591" s="519"/>
      <c r="F591" s="518">
        <f t="shared" ref="F591" si="51">D591*E591</f>
        <v>0</v>
      </c>
    </row>
    <row r="592" spans="1:6">
      <c r="A592" s="510"/>
      <c r="B592" s="509"/>
      <c r="C592" s="508"/>
      <c r="D592" s="507"/>
      <c r="E592" s="507"/>
      <c r="F592" s="507"/>
    </row>
    <row r="593" spans="1:6" ht="60">
      <c r="A593" s="510">
        <v>28</v>
      </c>
      <c r="B593" s="517" t="s">
        <v>1284</v>
      </c>
      <c r="C593" s="508"/>
      <c r="D593" s="507"/>
      <c r="E593" s="507"/>
      <c r="F593" s="507"/>
    </row>
    <row r="594" spans="1:6">
      <c r="A594" s="510"/>
      <c r="B594" s="509"/>
      <c r="C594" s="508" t="s">
        <v>26</v>
      </c>
      <c r="D594" s="518">
        <v>1</v>
      </c>
      <c r="E594" s="519"/>
      <c r="F594" s="518">
        <f t="shared" ref="F594" si="52">D594*E594</f>
        <v>0</v>
      </c>
    </row>
    <row r="595" spans="1:6">
      <c r="A595" s="510"/>
      <c r="B595" s="509"/>
      <c r="C595" s="508"/>
      <c r="D595" s="507"/>
      <c r="E595" s="507"/>
      <c r="F595" s="507"/>
    </row>
    <row r="596" spans="1:6">
      <c r="A596" s="453">
        <v>28</v>
      </c>
      <c r="B596" s="466" t="s">
        <v>1157</v>
      </c>
      <c r="C596" s="488"/>
      <c r="D596" s="487"/>
      <c r="E596" s="487"/>
      <c r="F596" s="487"/>
    </row>
    <row r="597" spans="1:6">
      <c r="A597" s="510"/>
      <c r="B597" s="509"/>
      <c r="C597" s="452" t="s">
        <v>518</v>
      </c>
      <c r="D597" s="451">
        <v>24</v>
      </c>
      <c r="E597" s="495"/>
      <c r="F597" s="518">
        <f t="shared" ref="F597" si="53">D597*E597</f>
        <v>0</v>
      </c>
    </row>
    <row r="598" spans="1:6">
      <c r="B598" s="466"/>
      <c r="C598" s="508"/>
      <c r="D598" s="507"/>
      <c r="E598" s="507"/>
      <c r="F598" s="507"/>
    </row>
    <row r="599" spans="1:6">
      <c r="A599" s="453">
        <v>30</v>
      </c>
      <c r="B599" s="466" t="s">
        <v>1156</v>
      </c>
      <c r="C599" s="488"/>
      <c r="D599" s="487"/>
      <c r="E599" s="487"/>
      <c r="F599" s="487"/>
    </row>
    <row r="600" spans="1:6">
      <c r="A600" s="510"/>
      <c r="B600" s="509"/>
      <c r="C600" s="452" t="s">
        <v>518</v>
      </c>
      <c r="D600" s="451">
        <v>5</v>
      </c>
      <c r="E600" s="495"/>
      <c r="F600" s="518">
        <f t="shared" ref="F600" si="54">D600*E600</f>
        <v>0</v>
      </c>
    </row>
    <row r="601" spans="1:6">
      <c r="A601" s="510"/>
      <c r="B601" s="509"/>
      <c r="C601" s="508"/>
      <c r="D601" s="507"/>
      <c r="E601" s="507"/>
      <c r="F601" s="507"/>
    </row>
    <row r="602" spans="1:6" ht="135">
      <c r="A602" s="510">
        <v>31</v>
      </c>
      <c r="B602" s="517" t="s">
        <v>1283</v>
      </c>
      <c r="C602" s="508"/>
      <c r="D602" s="507"/>
      <c r="E602" s="507"/>
      <c r="F602" s="507"/>
    </row>
    <row r="603" spans="1:6">
      <c r="A603" s="510"/>
      <c r="B603" s="509"/>
      <c r="C603" s="508" t="s">
        <v>26</v>
      </c>
      <c r="D603" s="451">
        <v>1</v>
      </c>
      <c r="E603" s="495"/>
      <c r="F603" s="518">
        <f t="shared" ref="F603" si="55">D603*E603</f>
        <v>0</v>
      </c>
    </row>
    <row r="604" spans="1:6">
      <c r="A604" s="510"/>
      <c r="B604" s="509"/>
      <c r="C604" s="508"/>
      <c r="D604" s="451"/>
    </row>
    <row r="605" spans="1:6">
      <c r="A605" s="516"/>
      <c r="B605" s="515"/>
      <c r="C605" s="514"/>
      <c r="D605" s="513"/>
      <c r="E605" s="513"/>
      <c r="F605" s="513"/>
    </row>
    <row r="606" spans="1:6">
      <c r="A606" s="512" t="s">
        <v>1015</v>
      </c>
      <c r="B606" s="511"/>
      <c r="C606" s="491"/>
      <c r="D606" s="491"/>
      <c r="E606" s="491"/>
      <c r="F606" s="489">
        <f>SUM(F414:F605)</f>
        <v>0</v>
      </c>
    </row>
  </sheetData>
  <sheetProtection password="CC29" sheet="1" objects="1" scenarios="1" selectLockedCells="1"/>
  <mergeCells count="12">
    <mergeCell ref="F159:F160"/>
    <mergeCell ref="A159:A160"/>
    <mergeCell ref="B159:B160"/>
    <mergeCell ref="C159:C160"/>
    <mergeCell ref="D159:D160"/>
    <mergeCell ref="E159:E160"/>
    <mergeCell ref="F1:F2"/>
    <mergeCell ref="A1:A2"/>
    <mergeCell ref="B1:B2"/>
    <mergeCell ref="C1:C2"/>
    <mergeCell ref="D1:D2"/>
    <mergeCell ref="E1:E2"/>
  </mergeCells>
  <pageMargins left="0.7" right="0.7" top="0.75" bottom="0.75" header="0.3" footer="0.3"/>
  <pageSetup paperSize="9" scale="82" fitToHeight="0" orientation="portrait" r:id="rId1"/>
  <rowBreaks count="2" manualBreakCount="2">
    <brk id="158" max="16383" man="1"/>
    <brk id="40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6"/>
  <sheetViews>
    <sheetView workbookViewId="0">
      <selection activeCell="J12" sqref="J12"/>
    </sheetView>
  </sheetViews>
  <sheetFormatPr defaultRowHeight="15"/>
  <cols>
    <col min="1" max="5" width="9.140625" style="450"/>
    <col min="6" max="6" width="19.85546875" style="450" customWidth="1"/>
    <col min="7" max="16384" width="9.140625" style="450"/>
  </cols>
  <sheetData>
    <row r="5" spans="1:6" s="542" customFormat="1" ht="15.75">
      <c r="A5" s="542">
        <v>1</v>
      </c>
      <c r="B5" s="542" t="s">
        <v>1380</v>
      </c>
      <c r="F5" s="543">
        <f>strojarstvo!F156</f>
        <v>0</v>
      </c>
    </row>
    <row r="6" spans="1:6" s="542" customFormat="1" ht="15.75">
      <c r="A6" s="542">
        <v>2</v>
      </c>
      <c r="B6" s="542" t="s">
        <v>1379</v>
      </c>
      <c r="F6" s="543">
        <f>strojarstvo!F408</f>
        <v>0</v>
      </c>
    </row>
    <row r="7" spans="1:6" s="542" customFormat="1" ht="15.75">
      <c r="A7" s="542">
        <v>3</v>
      </c>
      <c r="B7" s="542" t="s">
        <v>1378</v>
      </c>
      <c r="F7" s="543">
        <f>strojarstvo!F606</f>
        <v>0</v>
      </c>
    </row>
    <row r="8" spans="1:6" s="542" customFormat="1" ht="15.75"/>
    <row r="9" spans="1:6" s="542" customFormat="1" ht="15.75">
      <c r="B9" s="542" t="s">
        <v>1017</v>
      </c>
      <c r="F9" s="543">
        <f>F7+F6+F5</f>
        <v>0</v>
      </c>
    </row>
    <row r="16" spans="1:6">
      <c r="F16" s="541"/>
    </row>
  </sheetData>
  <sheetProtection password="CC29" sheet="1" objects="1" scenario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H31"/>
  <sheetViews>
    <sheetView zoomScaleNormal="100" workbookViewId="0">
      <selection activeCell="F12" sqref="F12"/>
    </sheetView>
  </sheetViews>
  <sheetFormatPr defaultRowHeight="15"/>
  <cols>
    <col min="5" max="5" width="15.28515625" customWidth="1"/>
    <col min="6" max="6" width="17" customWidth="1"/>
  </cols>
  <sheetData>
    <row r="5" spans="2:7" ht="15.75">
      <c r="B5" s="6" t="s">
        <v>1</v>
      </c>
      <c r="C5" s="7"/>
      <c r="D5" s="7"/>
      <c r="E5" s="7"/>
      <c r="F5" s="7"/>
    </row>
    <row r="6" spans="2:7">
      <c r="B6" s="7"/>
      <c r="C6" s="7"/>
      <c r="D6" s="7"/>
      <c r="E6" s="7"/>
      <c r="F6" s="7"/>
    </row>
    <row r="7" spans="2:7">
      <c r="B7" s="8"/>
      <c r="C7" s="8"/>
      <c r="D7" s="8"/>
      <c r="E7" s="8"/>
      <c r="F7" s="7"/>
    </row>
    <row r="8" spans="2:7" ht="13.5" customHeight="1">
      <c r="B8" s="8" t="s">
        <v>3</v>
      </c>
      <c r="C8" s="8"/>
      <c r="D8" s="8"/>
      <c r="E8" s="8"/>
      <c r="F8" s="17">
        <f>'rekapitulacija glavna zgrada'!F26</f>
        <v>0</v>
      </c>
      <c r="G8" s="10"/>
    </row>
    <row r="9" spans="2:7">
      <c r="B9" s="8" t="s">
        <v>2</v>
      </c>
      <c r="C9" s="8"/>
      <c r="D9" s="8"/>
      <c r="E9" s="8"/>
      <c r="F9" s="16">
        <f>'rekapitulacija kotlovnica'!F20</f>
        <v>0</v>
      </c>
      <c r="G9" s="10"/>
    </row>
    <row r="10" spans="2:7">
      <c r="B10" s="8" t="s">
        <v>4</v>
      </c>
      <c r="C10" s="8"/>
      <c r="D10" s="8"/>
      <c r="E10" s="8"/>
      <c r="F10" s="17">
        <f>'Rekapitulacija okoliš'!D14</f>
        <v>0</v>
      </c>
      <c r="G10" s="10"/>
    </row>
    <row r="11" spans="2:7">
      <c r="B11" s="8" t="s">
        <v>5</v>
      </c>
      <c r="C11" s="8"/>
      <c r="D11" s="8"/>
      <c r="E11" s="8"/>
      <c r="F11" s="18">
        <f>'rekapitulacija vik'!D15</f>
        <v>0</v>
      </c>
      <c r="G11" s="10"/>
    </row>
    <row r="12" spans="2:7">
      <c r="B12" s="8" t="s">
        <v>6</v>
      </c>
      <c r="C12" s="8"/>
      <c r="D12" s="8"/>
      <c r="E12" s="8"/>
      <c r="F12" s="17">
        <f>'Rekapitulacija elektro'!F12</f>
        <v>0</v>
      </c>
      <c r="G12" s="10"/>
    </row>
    <row r="13" spans="2:7">
      <c r="B13" s="8" t="s">
        <v>7</v>
      </c>
      <c r="C13" s="8"/>
      <c r="D13" s="8"/>
      <c r="E13" s="8"/>
      <c r="F13" s="17">
        <f>'vatrodojava i odimljavanje'!F93</f>
        <v>0</v>
      </c>
      <c r="G13" s="10"/>
    </row>
    <row r="14" spans="2:7">
      <c r="B14" s="8" t="s">
        <v>8</v>
      </c>
      <c r="C14" s="8"/>
      <c r="D14" s="8"/>
      <c r="E14" s="8"/>
      <c r="F14" s="17">
        <f>'Rekapitulacija strojarstvo'!F9</f>
        <v>0</v>
      </c>
      <c r="G14" s="10"/>
    </row>
    <row r="15" spans="2:7">
      <c r="B15" s="11"/>
      <c r="C15" s="11"/>
      <c r="D15" s="11"/>
      <c r="E15" s="11"/>
      <c r="F15" s="14"/>
      <c r="G15" s="10"/>
    </row>
    <row r="16" spans="2:7">
      <c r="B16" s="8"/>
      <c r="C16" s="8"/>
      <c r="D16" s="8"/>
      <c r="E16" s="8"/>
      <c r="F16" s="14"/>
      <c r="G16" s="10"/>
    </row>
    <row r="17" spans="2:8">
      <c r="B17" s="9" t="s">
        <v>0</v>
      </c>
      <c r="C17" s="8"/>
      <c r="D17" s="11"/>
      <c r="E17" s="8"/>
      <c r="F17" s="15">
        <f>SUM(F8:F14)</f>
        <v>0</v>
      </c>
      <c r="G17" s="601" t="s">
        <v>9</v>
      </c>
      <c r="H17" s="602"/>
    </row>
    <row r="18" spans="2:8">
      <c r="B18" s="603" t="s">
        <v>10</v>
      </c>
      <c r="C18" s="603"/>
      <c r="D18" s="8"/>
      <c r="E18" s="8"/>
      <c r="F18" s="15">
        <f>F17*0.25</f>
        <v>0</v>
      </c>
    </row>
    <row r="19" spans="2:8">
      <c r="B19" s="12"/>
      <c r="C19" s="12"/>
      <c r="D19" s="8"/>
      <c r="E19" s="8"/>
      <c r="F19" s="15"/>
    </row>
    <row r="20" spans="2:8">
      <c r="B20" s="9" t="s">
        <v>0</v>
      </c>
      <c r="C20" s="8"/>
      <c r="D20" s="8"/>
      <c r="E20" s="8"/>
      <c r="F20" s="15">
        <f>F17+F18</f>
        <v>0</v>
      </c>
      <c r="G20" s="13" t="s">
        <v>1403</v>
      </c>
    </row>
    <row r="21" spans="2:8">
      <c r="B21" s="8"/>
      <c r="C21" s="8"/>
      <c r="D21" s="8"/>
      <c r="E21" s="8"/>
      <c r="F21" s="8"/>
    </row>
    <row r="22" spans="2:8">
      <c r="B22" s="8"/>
      <c r="C22" s="8"/>
      <c r="D22" s="8"/>
      <c r="E22" s="8"/>
      <c r="F22" s="5"/>
    </row>
    <row r="23" spans="2:8">
      <c r="B23" s="8"/>
      <c r="C23" s="8"/>
      <c r="D23" s="8"/>
      <c r="E23" s="8"/>
      <c r="F23" s="5"/>
    </row>
    <row r="24" spans="2:8">
      <c r="B24" s="8"/>
      <c r="C24" s="8"/>
      <c r="D24" s="8"/>
      <c r="E24" s="8"/>
      <c r="F24" s="5"/>
    </row>
    <row r="25" spans="2:8">
      <c r="B25" s="2"/>
      <c r="C25" s="2"/>
      <c r="D25" s="2"/>
      <c r="E25" s="2"/>
      <c r="F25" s="3"/>
    </row>
    <row r="26" spans="2:8">
      <c r="B26" s="2"/>
      <c r="C26" s="2"/>
      <c r="D26" s="2"/>
      <c r="E26" s="2"/>
      <c r="F26" s="3"/>
    </row>
    <row r="27" spans="2:8">
      <c r="B27" s="2"/>
      <c r="C27" s="2"/>
      <c r="D27" s="2"/>
      <c r="E27" s="2"/>
      <c r="F27" s="2"/>
    </row>
    <row r="28" spans="2:8">
      <c r="B28" s="1"/>
      <c r="C28" s="2"/>
      <c r="D28" s="2"/>
      <c r="E28" s="2"/>
      <c r="F28" s="4"/>
    </row>
    <row r="29" spans="2:8">
      <c r="B29" s="2"/>
      <c r="C29" s="2"/>
      <c r="D29" s="2"/>
      <c r="E29" s="2"/>
      <c r="F29" s="2"/>
    </row>
    <row r="30" spans="2:8">
      <c r="B30" s="2"/>
      <c r="C30" s="2"/>
      <c r="D30" s="2"/>
      <c r="E30" s="2"/>
      <c r="F30" s="2"/>
    </row>
    <row r="31" spans="2:8">
      <c r="B31" s="2"/>
      <c r="C31" s="2"/>
      <c r="E31" s="2"/>
      <c r="F31" s="4"/>
    </row>
  </sheetData>
  <sheetProtection password="CC29" sheet="1" selectLockedCells="1"/>
  <mergeCells count="2">
    <mergeCell ref="G17:H17"/>
    <mergeCell ref="B18: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F456"/>
  <sheetViews>
    <sheetView topLeftCell="A450" zoomScaleNormal="100" zoomScaleSheetLayoutView="115" workbookViewId="0">
      <selection activeCell="E454" sqref="E454"/>
    </sheetView>
  </sheetViews>
  <sheetFormatPr defaultColWidth="11.5703125" defaultRowHeight="12.75"/>
  <cols>
    <col min="1" max="1" width="5.85546875" style="19" customWidth="1"/>
    <col min="2" max="2" width="34.7109375" style="19" customWidth="1"/>
    <col min="3" max="3" width="7.28515625" style="19" customWidth="1"/>
    <col min="4" max="4" width="8.85546875" style="19" customWidth="1"/>
    <col min="5" max="5" width="10.85546875" style="19" customWidth="1"/>
    <col min="6" max="6" width="12.5703125" style="19" customWidth="1"/>
    <col min="7" max="16384" width="11.5703125" style="19"/>
  </cols>
  <sheetData>
    <row r="1" spans="1:6" ht="18">
      <c r="A1" s="97" t="s">
        <v>157</v>
      </c>
      <c r="B1" s="34" t="s">
        <v>16</v>
      </c>
      <c r="C1" s="35"/>
    </row>
    <row r="3" spans="1:6">
      <c r="A3" s="36">
        <v>1</v>
      </c>
      <c r="B3" s="36">
        <v>2</v>
      </c>
      <c r="C3" s="36">
        <v>3</v>
      </c>
      <c r="D3" s="36">
        <v>4</v>
      </c>
      <c r="E3" s="36">
        <v>5</v>
      </c>
      <c r="F3" s="36">
        <v>6</v>
      </c>
    </row>
    <row r="4" spans="1:6" ht="52.35" customHeight="1">
      <c r="A4" s="37" t="s">
        <v>17</v>
      </c>
      <c r="B4" s="37" t="s">
        <v>18</v>
      </c>
      <c r="C4" s="37" t="s">
        <v>19</v>
      </c>
      <c r="D4" s="37" t="s">
        <v>20</v>
      </c>
      <c r="E4" s="37" t="s">
        <v>21</v>
      </c>
      <c r="F4" s="37" t="s">
        <v>22</v>
      </c>
    </row>
    <row r="5" spans="1:6">
      <c r="A5" s="38"/>
      <c r="B5" s="38"/>
      <c r="C5" s="38"/>
      <c r="D5" s="38"/>
      <c r="E5" s="38"/>
      <c r="F5" s="38"/>
    </row>
    <row r="6" spans="1:6" ht="66">
      <c r="A6" s="39">
        <v>1</v>
      </c>
      <c r="B6" s="40" t="s">
        <v>23</v>
      </c>
      <c r="C6" s="41" t="s">
        <v>24</v>
      </c>
      <c r="D6" s="42">
        <v>957</v>
      </c>
      <c r="E6" s="43"/>
      <c r="F6" s="44">
        <f>D6*E6</f>
        <v>0</v>
      </c>
    </row>
    <row r="7" spans="1:6" ht="16.5">
      <c r="A7" s="42"/>
      <c r="B7" s="45"/>
      <c r="C7" s="41"/>
      <c r="D7" s="42"/>
      <c r="E7" s="42"/>
      <c r="F7" s="44"/>
    </row>
    <row r="8" spans="1:6" ht="99">
      <c r="A8" s="39">
        <v>2</v>
      </c>
      <c r="B8" s="40" t="s">
        <v>158</v>
      </c>
      <c r="C8" s="41" t="s">
        <v>26</v>
      </c>
      <c r="D8" s="42">
        <v>1</v>
      </c>
      <c r="E8" s="43"/>
      <c r="F8" s="44">
        <f>D8*E8</f>
        <v>0</v>
      </c>
    </row>
    <row r="9" spans="1:6" ht="16.5">
      <c r="A9" s="39"/>
      <c r="B9" s="45"/>
      <c r="C9" s="41"/>
      <c r="D9" s="42"/>
      <c r="E9" s="42"/>
      <c r="F9" s="44"/>
    </row>
    <row r="10" spans="1:6" ht="66">
      <c r="A10" s="39">
        <v>3</v>
      </c>
      <c r="B10" s="40" t="s">
        <v>159</v>
      </c>
      <c r="C10" s="41" t="s">
        <v>26</v>
      </c>
      <c r="D10" s="42">
        <v>1</v>
      </c>
      <c r="E10" s="43"/>
      <c r="F10" s="44">
        <f>D10*E10</f>
        <v>0</v>
      </c>
    </row>
    <row r="11" spans="1:6" ht="16.5">
      <c r="A11" s="39"/>
      <c r="B11" s="45"/>
      <c r="C11" s="41"/>
      <c r="D11" s="42"/>
      <c r="E11" s="42"/>
      <c r="F11" s="44"/>
    </row>
    <row r="12" spans="1:6" ht="181.5">
      <c r="A12" s="39">
        <v>4</v>
      </c>
      <c r="B12" s="40" t="s">
        <v>160</v>
      </c>
      <c r="C12" s="41" t="s">
        <v>28</v>
      </c>
      <c r="D12" s="42">
        <v>150</v>
      </c>
      <c r="E12" s="43"/>
      <c r="F12" s="44">
        <f>D12*E12</f>
        <v>0</v>
      </c>
    </row>
    <row r="13" spans="1:6" ht="16.5">
      <c r="A13" s="39"/>
      <c r="B13" s="45"/>
      <c r="C13" s="41"/>
      <c r="D13" s="42"/>
      <c r="E13" s="42"/>
      <c r="F13" s="42"/>
    </row>
    <row r="14" spans="1:6" ht="247.5">
      <c r="A14" s="39">
        <v>5</v>
      </c>
      <c r="B14" s="46" t="s">
        <v>29</v>
      </c>
      <c r="C14" s="41" t="s">
        <v>26</v>
      </c>
      <c r="D14" s="42">
        <v>1</v>
      </c>
      <c r="E14" s="43"/>
      <c r="F14" s="44">
        <f>D14*E14</f>
        <v>0</v>
      </c>
    </row>
    <row r="15" spans="1:6" ht="16.5">
      <c r="A15" s="39"/>
      <c r="B15" s="45"/>
      <c r="C15" s="41"/>
      <c r="D15" s="42"/>
      <c r="E15" s="42"/>
      <c r="F15" s="42"/>
    </row>
    <row r="16" spans="1:6" ht="148.5">
      <c r="A16" s="39">
        <v>6</v>
      </c>
      <c r="B16" s="47" t="s">
        <v>30</v>
      </c>
      <c r="C16" s="41" t="s">
        <v>24</v>
      </c>
      <c r="D16" s="42">
        <v>960</v>
      </c>
      <c r="E16" s="43"/>
      <c r="F16" s="44">
        <f>D16*E16</f>
        <v>0</v>
      </c>
    </row>
    <row r="17" spans="1:6" ht="16.5">
      <c r="A17" s="39"/>
      <c r="B17" s="45"/>
      <c r="C17" s="41"/>
      <c r="D17" s="42"/>
      <c r="E17" s="42"/>
      <c r="F17" s="42"/>
    </row>
    <row r="18" spans="1:6" ht="16.5">
      <c r="A18" s="48"/>
      <c r="B18" s="49"/>
      <c r="C18" s="50"/>
      <c r="D18" s="49"/>
      <c r="E18" s="51" t="s">
        <v>31</v>
      </c>
      <c r="F18" s="52">
        <f>SUM(F6:F17)</f>
        <v>0</v>
      </c>
    </row>
    <row r="21" spans="1:6" ht="18">
      <c r="A21" s="97" t="s">
        <v>161</v>
      </c>
      <c r="B21" s="34" t="s">
        <v>32</v>
      </c>
      <c r="C21" s="35"/>
    </row>
    <row r="23" spans="1:6">
      <c r="A23" s="36">
        <v>1</v>
      </c>
      <c r="B23" s="36">
        <v>2</v>
      </c>
      <c r="C23" s="36">
        <v>3</v>
      </c>
      <c r="D23" s="36">
        <v>4</v>
      </c>
      <c r="E23" s="36">
        <v>5</v>
      </c>
      <c r="F23" s="36">
        <v>6</v>
      </c>
    </row>
    <row r="24" spans="1:6" ht="49.5">
      <c r="A24" s="37" t="s">
        <v>17</v>
      </c>
      <c r="B24" s="37" t="s">
        <v>18</v>
      </c>
      <c r="C24" s="37" t="s">
        <v>19</v>
      </c>
      <c r="D24" s="37" t="s">
        <v>20</v>
      </c>
      <c r="E24" s="37" t="s">
        <v>21</v>
      </c>
      <c r="F24" s="37" t="s">
        <v>22</v>
      </c>
    </row>
    <row r="25" spans="1:6">
      <c r="A25" s="38"/>
      <c r="B25" s="38"/>
      <c r="C25" s="38"/>
      <c r="D25" s="38"/>
      <c r="E25" s="38"/>
      <c r="F25" s="38"/>
    </row>
    <row r="26" spans="1:6" ht="99">
      <c r="A26" s="39">
        <v>1</v>
      </c>
      <c r="B26" s="53" t="s">
        <v>162</v>
      </c>
      <c r="C26" s="41" t="s">
        <v>34</v>
      </c>
      <c r="D26" s="42">
        <v>125</v>
      </c>
      <c r="E26" s="43"/>
      <c r="F26" s="44">
        <f>D26*E26</f>
        <v>0</v>
      </c>
    </row>
    <row r="27" spans="1:6" ht="16.5">
      <c r="A27" s="42"/>
      <c r="B27" s="45"/>
      <c r="C27" s="41"/>
      <c r="D27" s="42"/>
      <c r="E27" s="42"/>
      <c r="F27" s="44"/>
    </row>
    <row r="28" spans="1:6" ht="115.5">
      <c r="A28" s="39">
        <v>2</v>
      </c>
      <c r="B28" s="53" t="s">
        <v>163</v>
      </c>
      <c r="C28" s="41" t="s">
        <v>34</v>
      </c>
      <c r="D28" s="42">
        <v>1350</v>
      </c>
      <c r="E28" s="43"/>
      <c r="F28" s="44">
        <f>D28*E28</f>
        <v>0</v>
      </c>
    </row>
    <row r="29" spans="1:6" ht="16.5">
      <c r="A29" s="39"/>
      <c r="B29" s="53"/>
      <c r="C29" s="41"/>
      <c r="D29" s="42"/>
      <c r="E29" s="42"/>
      <c r="F29" s="44"/>
    </row>
    <row r="30" spans="1:6" ht="115.5">
      <c r="A30" s="39">
        <v>3</v>
      </c>
      <c r="B30" s="53" t="s">
        <v>164</v>
      </c>
      <c r="C30" s="41" t="s">
        <v>34</v>
      </c>
      <c r="D30" s="42">
        <v>754</v>
      </c>
      <c r="E30" s="43"/>
      <c r="F30" s="44">
        <f>D30*E30</f>
        <v>0</v>
      </c>
    </row>
    <row r="31" spans="1:6" ht="16.5">
      <c r="A31" s="39"/>
      <c r="B31" s="45"/>
      <c r="C31" s="41"/>
      <c r="D31" s="42"/>
      <c r="E31" s="42"/>
      <c r="F31" s="44"/>
    </row>
    <row r="32" spans="1:6" ht="115.5">
      <c r="A32" s="39">
        <v>4</v>
      </c>
      <c r="B32" s="40" t="s">
        <v>165</v>
      </c>
      <c r="C32" s="41" t="s">
        <v>24</v>
      </c>
      <c r="D32" s="42">
        <v>1200</v>
      </c>
      <c r="E32" s="43"/>
      <c r="F32" s="44">
        <f>D32*E32</f>
        <v>0</v>
      </c>
    </row>
    <row r="33" spans="1:6" ht="16.5">
      <c r="A33" s="39"/>
      <c r="B33" s="45"/>
      <c r="C33" s="41"/>
      <c r="D33" s="42"/>
      <c r="E33" s="42"/>
      <c r="F33" s="42"/>
    </row>
    <row r="34" spans="1:6" ht="181.5">
      <c r="A34" s="39">
        <v>5</v>
      </c>
      <c r="B34" s="40" t="s">
        <v>166</v>
      </c>
      <c r="C34" s="41"/>
      <c r="D34" s="42"/>
      <c r="E34" s="42"/>
      <c r="F34" s="44"/>
    </row>
    <row r="35" spans="1:6" ht="16.5">
      <c r="A35" s="39"/>
      <c r="B35" s="45" t="s">
        <v>39</v>
      </c>
      <c r="C35" s="41" t="s">
        <v>34</v>
      </c>
      <c r="D35" s="42">
        <v>240</v>
      </c>
      <c r="E35" s="43"/>
      <c r="F35" s="44">
        <f t="shared" ref="F35:F36" si="0">D35*E35</f>
        <v>0</v>
      </c>
    </row>
    <row r="36" spans="1:6" ht="16.5">
      <c r="A36" s="39"/>
      <c r="B36" s="45" t="s">
        <v>167</v>
      </c>
      <c r="C36" s="41" t="s">
        <v>24</v>
      </c>
      <c r="D36" s="42">
        <v>1100</v>
      </c>
      <c r="E36" s="43"/>
      <c r="F36" s="44">
        <f t="shared" si="0"/>
        <v>0</v>
      </c>
    </row>
    <row r="37" spans="1:6" ht="16.5">
      <c r="A37" s="39"/>
      <c r="B37" s="45"/>
      <c r="C37" s="41"/>
      <c r="D37" s="42"/>
      <c r="E37" s="42"/>
      <c r="F37" s="42"/>
    </row>
    <row r="38" spans="1:6" ht="99">
      <c r="A38" s="39">
        <v>6</v>
      </c>
      <c r="B38" s="40" t="s">
        <v>168</v>
      </c>
      <c r="C38" s="41" t="s">
        <v>34</v>
      </c>
      <c r="D38" s="42">
        <v>120</v>
      </c>
      <c r="E38" s="43"/>
      <c r="F38" s="44">
        <f>D38*E38</f>
        <v>0</v>
      </c>
    </row>
    <row r="39" spans="1:6" ht="16.5">
      <c r="A39" s="39"/>
      <c r="B39" s="45"/>
      <c r="C39" s="41"/>
      <c r="D39" s="42"/>
      <c r="E39" s="42"/>
      <c r="F39" s="42"/>
    </row>
    <row r="40" spans="1:6" ht="165">
      <c r="A40" s="39">
        <v>7</v>
      </c>
      <c r="B40" s="55" t="s">
        <v>169</v>
      </c>
      <c r="C40" s="41" t="s">
        <v>34</v>
      </c>
      <c r="D40" s="42">
        <f>634+1350</f>
        <v>1984</v>
      </c>
      <c r="E40" s="43"/>
      <c r="F40" s="44">
        <f>D40*E40</f>
        <v>0</v>
      </c>
    </row>
    <row r="41" spans="1:6" ht="16.5">
      <c r="A41" s="39"/>
      <c r="B41" s="42"/>
      <c r="C41" s="41"/>
      <c r="D41" s="42"/>
      <c r="E41" s="42"/>
      <c r="F41" s="42"/>
    </row>
    <row r="42" spans="1:6" ht="16.5">
      <c r="A42" s="48"/>
      <c r="B42" s="49"/>
      <c r="C42" s="50"/>
      <c r="D42" s="49"/>
      <c r="E42" s="51" t="s">
        <v>31</v>
      </c>
      <c r="F42" s="52">
        <f>SUM(F26:F41)</f>
        <v>0</v>
      </c>
    </row>
    <row r="45" spans="1:6" ht="18">
      <c r="A45" s="97" t="s">
        <v>170</v>
      </c>
      <c r="B45" s="34" t="s">
        <v>42</v>
      </c>
      <c r="C45" s="35"/>
    </row>
    <row r="47" spans="1:6">
      <c r="A47" s="36">
        <v>1</v>
      </c>
      <c r="B47" s="36">
        <v>2</v>
      </c>
      <c r="C47" s="36">
        <v>3</v>
      </c>
      <c r="D47" s="36">
        <v>4</v>
      </c>
      <c r="E47" s="36">
        <v>5</v>
      </c>
      <c r="F47" s="36">
        <v>6</v>
      </c>
    </row>
    <row r="48" spans="1:6" ht="49.5">
      <c r="A48" s="37" t="s">
        <v>17</v>
      </c>
      <c r="B48" s="37" t="s">
        <v>18</v>
      </c>
      <c r="C48" s="37" t="s">
        <v>19</v>
      </c>
      <c r="D48" s="37" t="s">
        <v>20</v>
      </c>
      <c r="E48" s="37" t="s">
        <v>21</v>
      </c>
      <c r="F48" s="37" t="s">
        <v>22</v>
      </c>
    </row>
    <row r="49" spans="1:6">
      <c r="A49" s="38"/>
      <c r="B49" s="38"/>
      <c r="C49" s="38"/>
      <c r="D49" s="38"/>
      <c r="E49" s="38"/>
      <c r="F49" s="38"/>
    </row>
    <row r="50" spans="1:6" ht="148.5">
      <c r="A50" s="39">
        <v>1</v>
      </c>
      <c r="B50" s="40" t="s">
        <v>171</v>
      </c>
      <c r="C50" s="41" t="s">
        <v>34</v>
      </c>
      <c r="D50" s="42">
        <v>97.7</v>
      </c>
      <c r="E50" s="43"/>
      <c r="F50" s="44">
        <f>D50*E50</f>
        <v>0</v>
      </c>
    </row>
    <row r="51" spans="1:6" ht="16.5">
      <c r="A51" s="42"/>
      <c r="B51" s="45"/>
      <c r="C51" s="41"/>
      <c r="D51" s="42"/>
      <c r="E51" s="42"/>
      <c r="F51" s="44"/>
    </row>
    <row r="52" spans="1:6" ht="247.5">
      <c r="A52" s="39">
        <v>2</v>
      </c>
      <c r="B52" s="40" t="s">
        <v>172</v>
      </c>
      <c r="C52" s="41" t="s">
        <v>34</v>
      </c>
      <c r="D52" s="42">
        <v>266.8</v>
      </c>
      <c r="E52" s="43"/>
      <c r="F52" s="44">
        <f>D52*E52</f>
        <v>0</v>
      </c>
    </row>
    <row r="53" spans="1:6" ht="16.5">
      <c r="A53" s="39"/>
      <c r="B53" s="45"/>
      <c r="C53" s="41"/>
      <c r="D53" s="42"/>
      <c r="E53" s="42"/>
      <c r="F53" s="44"/>
    </row>
    <row r="54" spans="1:6" ht="198">
      <c r="A54" s="39">
        <v>3</v>
      </c>
      <c r="B54" s="40" t="s">
        <v>173</v>
      </c>
      <c r="C54" s="41" t="s">
        <v>34</v>
      </c>
      <c r="D54" s="42">
        <v>3.95</v>
      </c>
      <c r="E54" s="43"/>
      <c r="F54" s="44">
        <f>D54*E54</f>
        <v>0</v>
      </c>
    </row>
    <row r="55" spans="1:6" ht="16.5">
      <c r="A55" s="39"/>
      <c r="B55" s="45"/>
      <c r="C55" s="41"/>
      <c r="D55" s="42"/>
      <c r="E55" s="42"/>
      <c r="F55" s="44"/>
    </row>
    <row r="56" spans="1:6" ht="247.5">
      <c r="A56" s="39">
        <v>4</v>
      </c>
      <c r="B56" s="57" t="s">
        <v>174</v>
      </c>
      <c r="C56" s="41"/>
      <c r="D56" s="42"/>
      <c r="E56" s="42"/>
      <c r="F56" s="44"/>
    </row>
    <row r="57" spans="1:6" ht="16.5">
      <c r="A57" s="39"/>
      <c r="B57" s="45" t="s">
        <v>175</v>
      </c>
      <c r="C57" s="41" t="s">
        <v>34</v>
      </c>
      <c r="D57" s="42">
        <v>47.5</v>
      </c>
      <c r="E57" s="43"/>
      <c r="F57" s="44">
        <f t="shared" ref="F57:F59" si="1">D57*E57</f>
        <v>0</v>
      </c>
    </row>
    <row r="58" spans="1:6" ht="16.5">
      <c r="A58" s="39"/>
      <c r="B58" s="45" t="s">
        <v>176</v>
      </c>
      <c r="C58" s="41" t="s">
        <v>34</v>
      </c>
      <c r="D58" s="42">
        <v>15.95</v>
      </c>
      <c r="E58" s="43"/>
      <c r="F58" s="44">
        <f t="shared" si="1"/>
        <v>0</v>
      </c>
    </row>
    <row r="59" spans="1:6" ht="16.5">
      <c r="A59" s="39"/>
      <c r="B59" s="45" t="s">
        <v>177</v>
      </c>
      <c r="C59" s="41" t="s">
        <v>34</v>
      </c>
      <c r="D59" s="42">
        <v>5.8</v>
      </c>
      <c r="E59" s="43"/>
      <c r="F59" s="44">
        <f t="shared" si="1"/>
        <v>0</v>
      </c>
    </row>
    <row r="60" spans="1:6" ht="16.5">
      <c r="A60" s="39"/>
      <c r="B60" s="45"/>
      <c r="C60" s="41"/>
      <c r="D60" s="42"/>
      <c r="E60" s="42"/>
      <c r="F60" s="42"/>
    </row>
    <row r="61" spans="1:6" ht="181.5">
      <c r="A61" s="39">
        <v>5</v>
      </c>
      <c r="B61" s="58" t="s">
        <v>178</v>
      </c>
      <c r="C61" s="41" t="s">
        <v>34</v>
      </c>
      <c r="D61" s="42">
        <v>7.6</v>
      </c>
      <c r="E61" s="43"/>
      <c r="F61" s="44">
        <f>D61*E61</f>
        <v>0</v>
      </c>
    </row>
    <row r="62" spans="1:6" ht="16.5">
      <c r="A62" s="39"/>
      <c r="B62" s="45"/>
      <c r="C62" s="41"/>
      <c r="D62" s="42"/>
      <c r="E62" s="42"/>
      <c r="F62" s="42"/>
    </row>
    <row r="63" spans="1:6" ht="82.5">
      <c r="A63" s="39">
        <v>6</v>
      </c>
      <c r="B63" s="57" t="s">
        <v>179</v>
      </c>
      <c r="C63" s="41" t="s">
        <v>51</v>
      </c>
      <c r="D63" s="42">
        <v>28460</v>
      </c>
      <c r="E63" s="43"/>
      <c r="F63" s="44">
        <f>D63*E63</f>
        <v>0</v>
      </c>
    </row>
    <row r="64" spans="1:6" ht="16.5">
      <c r="A64" s="39"/>
      <c r="B64" s="45"/>
      <c r="C64" s="41"/>
      <c r="D64" s="42"/>
      <c r="E64" s="42"/>
      <c r="F64" s="42"/>
    </row>
    <row r="65" spans="1:6" ht="181.5">
      <c r="A65" s="39">
        <v>7</v>
      </c>
      <c r="B65" s="58" t="s">
        <v>180</v>
      </c>
      <c r="C65" s="41" t="s">
        <v>34</v>
      </c>
      <c r="D65" s="42">
        <v>8.8000000000000007</v>
      </c>
      <c r="E65" s="43"/>
      <c r="F65" s="44">
        <f>D65*E65</f>
        <v>0</v>
      </c>
    </row>
    <row r="66" spans="1:6" ht="16.5">
      <c r="A66" s="39"/>
      <c r="B66" s="45"/>
      <c r="C66" s="41"/>
      <c r="D66" s="42"/>
      <c r="E66" s="42"/>
      <c r="F66" s="42"/>
    </row>
    <row r="67" spans="1:6" ht="181.5">
      <c r="A67" s="39">
        <v>8</v>
      </c>
      <c r="B67" s="53" t="s">
        <v>181</v>
      </c>
      <c r="C67" s="41"/>
      <c r="D67" s="42"/>
      <c r="E67" s="43"/>
      <c r="F67" s="42"/>
    </row>
    <row r="68" spans="1:6" ht="16.5">
      <c r="A68" s="39"/>
      <c r="B68" s="45" t="s">
        <v>182</v>
      </c>
      <c r="C68" s="41" t="s">
        <v>34</v>
      </c>
      <c r="D68" s="42">
        <v>105.6</v>
      </c>
      <c r="E68" s="43"/>
      <c r="F68" s="44">
        <f t="shared" ref="F68:F69" si="2">D68*E68</f>
        <v>0</v>
      </c>
    </row>
    <row r="69" spans="1:6" ht="33">
      <c r="A69" s="39"/>
      <c r="B69" s="45" t="s">
        <v>55</v>
      </c>
      <c r="C69" s="41" t="s">
        <v>24</v>
      </c>
      <c r="D69" s="42">
        <v>1550</v>
      </c>
      <c r="E69" s="43"/>
      <c r="F69" s="44">
        <f t="shared" si="2"/>
        <v>0</v>
      </c>
    </row>
    <row r="70" spans="1:6" ht="16.5">
      <c r="A70" s="39"/>
      <c r="B70" s="45"/>
      <c r="C70" s="41"/>
      <c r="D70" s="42"/>
      <c r="E70" s="42"/>
      <c r="F70" s="42"/>
    </row>
    <row r="71" spans="1:6" ht="99">
      <c r="A71" s="39">
        <v>9</v>
      </c>
      <c r="B71" s="53" t="s">
        <v>183</v>
      </c>
      <c r="C71" s="41"/>
      <c r="D71" s="42"/>
      <c r="E71" s="42"/>
      <c r="F71" s="42"/>
    </row>
    <row r="72" spans="1:6" ht="16.5">
      <c r="A72" s="39"/>
      <c r="B72" s="45" t="s">
        <v>59</v>
      </c>
      <c r="C72" s="41" t="s">
        <v>28</v>
      </c>
      <c r="D72" s="42">
        <v>4</v>
      </c>
      <c r="E72" s="43"/>
      <c r="F72" s="44">
        <f>D72*E72</f>
        <v>0</v>
      </c>
    </row>
    <row r="73" spans="1:6" ht="16.5">
      <c r="A73" s="39"/>
      <c r="B73" s="45"/>
      <c r="C73" s="41"/>
      <c r="D73" s="42"/>
      <c r="E73" s="42"/>
      <c r="F73" s="42"/>
    </row>
    <row r="74" spans="1:6" ht="99">
      <c r="A74" s="39">
        <v>10</v>
      </c>
      <c r="B74" s="53" t="s">
        <v>184</v>
      </c>
      <c r="C74" s="41" t="s">
        <v>26</v>
      </c>
      <c r="D74" s="42">
        <v>1</v>
      </c>
      <c r="E74" s="43"/>
      <c r="F74" s="44">
        <f>D74*E74</f>
        <v>0</v>
      </c>
    </row>
    <row r="75" spans="1:6" ht="16.5">
      <c r="A75" s="39"/>
      <c r="B75" s="45"/>
      <c r="C75" s="41"/>
      <c r="D75" s="42"/>
      <c r="E75" s="42"/>
      <c r="F75" s="42"/>
    </row>
    <row r="76" spans="1:6" ht="132">
      <c r="A76" s="39">
        <v>11</v>
      </c>
      <c r="B76" s="53" t="s">
        <v>185</v>
      </c>
      <c r="C76" s="41" t="s">
        <v>28</v>
      </c>
      <c r="D76" s="42">
        <v>9</v>
      </c>
      <c r="E76" s="43"/>
      <c r="F76" s="44">
        <f>D76*E76</f>
        <v>0</v>
      </c>
    </row>
    <row r="77" spans="1:6" ht="16.5">
      <c r="A77" s="39"/>
      <c r="B77" s="42"/>
      <c r="C77" s="41"/>
      <c r="D77" s="42"/>
      <c r="E77" s="42"/>
      <c r="F77" s="42"/>
    </row>
    <row r="78" spans="1:6" ht="16.5">
      <c r="E78" s="84" t="s">
        <v>31</v>
      </c>
      <c r="F78" s="61">
        <f>SUM(F50:F77)</f>
        <v>0</v>
      </c>
    </row>
    <row r="81" spans="1:6" ht="18">
      <c r="A81" s="56" t="s">
        <v>186</v>
      </c>
      <c r="B81" s="34" t="s">
        <v>187</v>
      </c>
      <c r="C81" s="35"/>
    </row>
    <row r="83" spans="1:6">
      <c r="A83" s="36">
        <v>1</v>
      </c>
      <c r="B83" s="36">
        <v>2</v>
      </c>
      <c r="C83" s="36">
        <v>3</v>
      </c>
      <c r="D83" s="36">
        <v>4</v>
      </c>
      <c r="E83" s="36">
        <v>5</v>
      </c>
      <c r="F83" s="36">
        <v>6</v>
      </c>
    </row>
    <row r="84" spans="1:6" ht="49.5">
      <c r="A84" s="37" t="s">
        <v>17</v>
      </c>
      <c r="B84" s="37" t="s">
        <v>18</v>
      </c>
      <c r="C84" s="37" t="s">
        <v>19</v>
      </c>
      <c r="D84" s="37" t="s">
        <v>20</v>
      </c>
      <c r="E84" s="37" t="s">
        <v>21</v>
      </c>
      <c r="F84" s="37" t="s">
        <v>22</v>
      </c>
    </row>
    <row r="85" spans="1:6">
      <c r="A85" s="38"/>
      <c r="B85" s="38"/>
      <c r="C85" s="38"/>
      <c r="D85" s="38"/>
      <c r="E85" s="38"/>
      <c r="F85" s="38"/>
    </row>
    <row r="86" spans="1:6" ht="115.5">
      <c r="A86" s="39">
        <v>1</v>
      </c>
      <c r="B86" s="53" t="s">
        <v>188</v>
      </c>
      <c r="C86" s="41" t="s">
        <v>24</v>
      </c>
      <c r="D86" s="42">
        <v>883.75</v>
      </c>
      <c r="E86" s="43"/>
      <c r="F86" s="44">
        <f>D86*E86</f>
        <v>0</v>
      </c>
    </row>
    <row r="87" spans="1:6" ht="16.5">
      <c r="A87" s="42"/>
      <c r="B87" s="45"/>
      <c r="C87" s="41"/>
      <c r="D87" s="42"/>
      <c r="E87" s="42"/>
      <c r="F87" s="44"/>
    </row>
    <row r="88" spans="1:6" ht="99">
      <c r="A88" s="39">
        <v>2</v>
      </c>
      <c r="B88" s="53" t="s">
        <v>189</v>
      </c>
      <c r="C88" s="41" t="s">
        <v>24</v>
      </c>
      <c r="D88" s="42">
        <v>694.3</v>
      </c>
      <c r="E88" s="43"/>
      <c r="F88" s="44">
        <f>D88*E88</f>
        <v>0</v>
      </c>
    </row>
    <row r="89" spans="1:6" ht="16.5">
      <c r="A89" s="39"/>
      <c r="B89" s="45"/>
      <c r="C89" s="41"/>
      <c r="D89" s="42"/>
      <c r="E89" s="42"/>
      <c r="F89" s="44"/>
    </row>
    <row r="90" spans="1:6" ht="198">
      <c r="A90" s="39"/>
      <c r="B90" s="98" t="s">
        <v>190</v>
      </c>
      <c r="C90" s="41" t="s">
        <v>24</v>
      </c>
      <c r="D90" s="42">
        <v>752.7</v>
      </c>
      <c r="E90" s="43"/>
      <c r="F90" s="44">
        <f>D90*E90</f>
        <v>0</v>
      </c>
    </row>
    <row r="91" spans="1:6" ht="16.5">
      <c r="A91" s="39"/>
      <c r="B91" s="45"/>
      <c r="C91" s="41"/>
      <c r="D91" s="42"/>
      <c r="E91" s="42"/>
      <c r="F91" s="44"/>
    </row>
    <row r="92" spans="1:6" ht="148.5">
      <c r="A92" s="39">
        <v>3</v>
      </c>
      <c r="B92" s="53" t="s">
        <v>191</v>
      </c>
      <c r="C92" s="41" t="s">
        <v>24</v>
      </c>
      <c r="D92" s="42">
        <v>742.3</v>
      </c>
      <c r="E92" s="43"/>
      <c r="F92" s="44">
        <f>D92*E92</f>
        <v>0</v>
      </c>
    </row>
    <row r="93" spans="1:6" ht="16.5">
      <c r="A93" s="39"/>
      <c r="B93" s="45"/>
      <c r="C93" s="41"/>
      <c r="D93" s="42"/>
      <c r="E93" s="42"/>
      <c r="F93" s="42"/>
    </row>
    <row r="94" spans="1:6" ht="148.5">
      <c r="A94" s="39">
        <v>4</v>
      </c>
      <c r="B94" s="53" t="s">
        <v>192</v>
      </c>
      <c r="C94" s="41" t="s">
        <v>24</v>
      </c>
      <c r="D94" s="42">
        <v>845.9</v>
      </c>
      <c r="E94" s="43"/>
      <c r="F94" s="44">
        <f>D94*E94</f>
        <v>0</v>
      </c>
    </row>
    <row r="95" spans="1:6" ht="16.5">
      <c r="A95" s="39"/>
      <c r="B95" s="45"/>
      <c r="C95" s="41"/>
      <c r="D95" s="42"/>
      <c r="E95" s="42"/>
      <c r="F95" s="42"/>
    </row>
    <row r="96" spans="1:6" ht="148.5">
      <c r="A96" s="39">
        <v>5</v>
      </c>
      <c r="B96" s="53" t="s">
        <v>193</v>
      </c>
      <c r="C96" s="41" t="s">
        <v>24</v>
      </c>
      <c r="D96" s="42">
        <v>106.5</v>
      </c>
      <c r="E96" s="43"/>
      <c r="F96" s="44">
        <f>D96*E96</f>
        <v>0</v>
      </c>
    </row>
    <row r="97" spans="1:6" ht="16.5">
      <c r="A97" s="39"/>
      <c r="B97" s="45"/>
      <c r="C97" s="41"/>
      <c r="D97" s="42"/>
      <c r="E97" s="42"/>
      <c r="F97" s="42"/>
    </row>
    <row r="98" spans="1:6" ht="115.5">
      <c r="A98" s="39">
        <v>6</v>
      </c>
      <c r="B98" s="53" t="s">
        <v>194</v>
      </c>
      <c r="C98" s="41" t="s">
        <v>24</v>
      </c>
      <c r="D98" s="42">
        <v>755.9</v>
      </c>
      <c r="E98" s="43"/>
      <c r="F98" s="44">
        <f>D98*E98</f>
        <v>0</v>
      </c>
    </row>
    <row r="99" spans="1:6" ht="16.5">
      <c r="A99" s="39"/>
      <c r="B99" s="45"/>
      <c r="C99" s="41"/>
      <c r="D99" s="42"/>
      <c r="E99" s="42"/>
      <c r="F99" s="42"/>
    </row>
    <row r="100" spans="1:6" ht="165">
      <c r="A100" s="39">
        <v>7</v>
      </c>
      <c r="B100" s="53" t="s">
        <v>195</v>
      </c>
      <c r="C100" s="41" t="s">
        <v>26</v>
      </c>
      <c r="D100" s="42">
        <v>1</v>
      </c>
      <c r="E100" s="43"/>
      <c r="F100" s="44">
        <f>D100*E100</f>
        <v>0</v>
      </c>
    </row>
    <row r="101" spans="1:6" ht="16.5">
      <c r="A101" s="39"/>
      <c r="B101" s="45"/>
      <c r="C101" s="41"/>
      <c r="D101" s="42"/>
      <c r="E101" s="42"/>
      <c r="F101" s="42"/>
    </row>
    <row r="102" spans="1:6" ht="66">
      <c r="A102" s="39">
        <v>8</v>
      </c>
      <c r="B102" s="63" t="s">
        <v>196</v>
      </c>
      <c r="C102" s="41" t="s">
        <v>24</v>
      </c>
      <c r="D102" s="42">
        <v>40</v>
      </c>
      <c r="E102" s="43"/>
      <c r="F102" s="44">
        <f>D102*E102</f>
        <v>0</v>
      </c>
    </row>
    <row r="103" spans="1:6" ht="16.5">
      <c r="A103" s="39"/>
      <c r="B103" s="42"/>
      <c r="C103" s="41"/>
      <c r="D103" s="42"/>
      <c r="E103" s="42"/>
      <c r="F103" s="42"/>
    </row>
    <row r="104" spans="1:6" ht="16.5">
      <c r="E104" s="84" t="s">
        <v>31</v>
      </c>
      <c r="F104" s="61">
        <f>SUM(F86:F103)</f>
        <v>0</v>
      </c>
    </row>
    <row r="108" spans="1:6" ht="18">
      <c r="A108" s="56" t="s">
        <v>197</v>
      </c>
      <c r="B108" s="34" t="s">
        <v>65</v>
      </c>
      <c r="C108" s="35"/>
    </row>
    <row r="110" spans="1:6">
      <c r="A110" s="36">
        <v>1</v>
      </c>
      <c r="B110" s="36">
        <v>2</v>
      </c>
      <c r="C110" s="36">
        <v>3</v>
      </c>
      <c r="D110" s="36">
        <v>4</v>
      </c>
      <c r="E110" s="36">
        <v>5</v>
      </c>
      <c r="F110" s="36">
        <v>6</v>
      </c>
    </row>
    <row r="111" spans="1:6" ht="49.5">
      <c r="A111" s="37" t="s">
        <v>17</v>
      </c>
      <c r="B111" s="37" t="s">
        <v>18</v>
      </c>
      <c r="C111" s="37" t="s">
        <v>19</v>
      </c>
      <c r="D111" s="37" t="s">
        <v>20</v>
      </c>
      <c r="E111" s="37" t="s">
        <v>21</v>
      </c>
      <c r="F111" s="37" t="s">
        <v>22</v>
      </c>
    </row>
    <row r="112" spans="1:6">
      <c r="A112" s="38"/>
      <c r="B112" s="38"/>
      <c r="C112" s="38"/>
      <c r="D112" s="38"/>
      <c r="E112" s="38"/>
      <c r="F112" s="38"/>
    </row>
    <row r="113" spans="1:6" ht="115.5">
      <c r="A113" s="39">
        <v>1</v>
      </c>
      <c r="B113" s="53" t="s">
        <v>198</v>
      </c>
      <c r="C113" s="41" t="s">
        <v>24</v>
      </c>
      <c r="D113" s="42">
        <v>890</v>
      </c>
      <c r="E113" s="43"/>
      <c r="F113" s="44">
        <f>D113*E113</f>
        <v>0</v>
      </c>
    </row>
    <row r="114" spans="1:6" ht="16.5">
      <c r="A114" s="42"/>
      <c r="B114" s="45"/>
      <c r="C114" s="41"/>
      <c r="D114" s="42"/>
      <c r="E114" s="42"/>
      <c r="F114" s="44"/>
    </row>
    <row r="115" spans="1:6" ht="115.5">
      <c r="A115" s="39">
        <v>2</v>
      </c>
      <c r="B115" s="53" t="s">
        <v>199</v>
      </c>
      <c r="C115" s="41" t="s">
        <v>24</v>
      </c>
      <c r="D115" s="42">
        <v>803</v>
      </c>
      <c r="E115" s="43"/>
      <c r="F115" s="44">
        <f>D115*E115</f>
        <v>0</v>
      </c>
    </row>
    <row r="116" spans="1:6" ht="16.5">
      <c r="A116" s="39"/>
      <c r="B116" s="53"/>
      <c r="C116" s="41"/>
      <c r="D116" s="42"/>
      <c r="E116" s="42"/>
      <c r="F116" s="42"/>
    </row>
    <row r="117" spans="1:6" ht="115.5">
      <c r="A117" s="39">
        <v>3</v>
      </c>
      <c r="B117" s="53" t="s">
        <v>200</v>
      </c>
      <c r="C117" s="41" t="s">
        <v>24</v>
      </c>
      <c r="D117" s="42">
        <v>122</v>
      </c>
      <c r="E117" s="43"/>
      <c r="F117" s="44">
        <f>D117*E117</f>
        <v>0</v>
      </c>
    </row>
    <row r="118" spans="1:6" ht="16.5">
      <c r="A118" s="42"/>
      <c r="B118" s="45"/>
      <c r="C118" s="41"/>
      <c r="D118" s="42"/>
      <c r="E118" s="42"/>
      <c r="F118" s="44"/>
    </row>
    <row r="119" spans="1:6" ht="264">
      <c r="A119" s="39">
        <v>4</v>
      </c>
      <c r="B119" s="53" t="s">
        <v>201</v>
      </c>
      <c r="C119" s="41" t="s">
        <v>24</v>
      </c>
      <c r="D119" s="42">
        <v>59.5</v>
      </c>
      <c r="E119" s="43"/>
      <c r="F119" s="44">
        <f>D119*E119</f>
        <v>0</v>
      </c>
    </row>
    <row r="120" spans="1:6" ht="16.5">
      <c r="A120" s="42"/>
      <c r="B120" s="45"/>
      <c r="C120" s="41"/>
      <c r="D120" s="42"/>
      <c r="E120" s="42"/>
      <c r="F120" s="44"/>
    </row>
    <row r="121" spans="1:6" ht="231">
      <c r="A121" s="39">
        <v>4</v>
      </c>
      <c r="B121" s="55" t="s">
        <v>202</v>
      </c>
      <c r="C121" s="41" t="s">
        <v>24</v>
      </c>
      <c r="D121" s="42">
        <v>908.5</v>
      </c>
      <c r="E121" s="43"/>
      <c r="F121" s="44">
        <f>D121*E121</f>
        <v>0</v>
      </c>
    </row>
    <row r="122" spans="1:6" ht="16.5">
      <c r="A122" s="39"/>
      <c r="B122" s="45"/>
      <c r="C122" s="41"/>
      <c r="D122" s="42"/>
      <c r="E122" s="42"/>
      <c r="F122" s="44"/>
    </row>
    <row r="123" spans="1:6" ht="49.5">
      <c r="A123" s="39">
        <v>5</v>
      </c>
      <c r="B123" s="53" t="s">
        <v>203</v>
      </c>
      <c r="C123" s="41" t="s">
        <v>24</v>
      </c>
      <c r="D123" s="42">
        <v>82.2</v>
      </c>
      <c r="E123" s="43"/>
      <c r="F123" s="44">
        <f>D123*E123</f>
        <v>0</v>
      </c>
    </row>
    <row r="124" spans="1:6" ht="16.5">
      <c r="A124" s="39"/>
      <c r="B124" s="45"/>
      <c r="C124" s="41"/>
      <c r="D124" s="42"/>
      <c r="E124" s="42"/>
      <c r="F124" s="44"/>
    </row>
    <row r="125" spans="1:6" ht="66">
      <c r="A125" s="39">
        <v>6</v>
      </c>
      <c r="B125" s="53" t="s">
        <v>72</v>
      </c>
      <c r="C125" s="41" t="s">
        <v>24</v>
      </c>
      <c r="D125" s="42">
        <v>85</v>
      </c>
      <c r="E125" s="43"/>
      <c r="F125" s="44">
        <f>D125*E125</f>
        <v>0</v>
      </c>
    </row>
    <row r="126" spans="1:6" ht="16.5">
      <c r="A126" s="39"/>
      <c r="B126" s="45"/>
      <c r="C126" s="41"/>
      <c r="D126" s="42"/>
      <c r="E126" s="42"/>
      <c r="F126" s="42"/>
    </row>
    <row r="127" spans="1:6" ht="148.5">
      <c r="A127" s="39">
        <v>7</v>
      </c>
      <c r="B127" s="63" t="s">
        <v>204</v>
      </c>
      <c r="C127" s="41"/>
      <c r="D127" s="42"/>
      <c r="E127" s="42"/>
      <c r="F127" s="44"/>
    </row>
    <row r="128" spans="1:6" ht="16.5">
      <c r="A128" s="39"/>
      <c r="B128" s="45" t="s">
        <v>74</v>
      </c>
      <c r="C128" s="41" t="s">
        <v>24</v>
      </c>
      <c r="D128" s="42">
        <v>652.9</v>
      </c>
      <c r="E128" s="43"/>
      <c r="F128" s="44">
        <f t="shared" ref="F128:F131" si="3">D128*E128</f>
        <v>0</v>
      </c>
    </row>
    <row r="129" spans="1:6" ht="16.5">
      <c r="A129" s="39"/>
      <c r="B129" s="45" t="s">
        <v>75</v>
      </c>
      <c r="C129" s="41" t="s">
        <v>76</v>
      </c>
      <c r="D129" s="42">
        <v>5</v>
      </c>
      <c r="E129" s="43"/>
      <c r="F129" s="44">
        <f t="shared" si="3"/>
        <v>0</v>
      </c>
    </row>
    <row r="130" spans="1:6" ht="66">
      <c r="A130" s="39"/>
      <c r="B130" s="45" t="s">
        <v>205</v>
      </c>
      <c r="C130" s="41" t="s">
        <v>28</v>
      </c>
      <c r="D130" s="42">
        <v>180</v>
      </c>
      <c r="E130" s="43"/>
      <c r="F130" s="44">
        <f t="shared" si="3"/>
        <v>0</v>
      </c>
    </row>
    <row r="131" spans="1:6" ht="16.5">
      <c r="A131" s="39"/>
      <c r="B131" s="45" t="s">
        <v>206</v>
      </c>
      <c r="C131" s="41" t="s">
        <v>24</v>
      </c>
      <c r="D131" s="42">
        <v>40</v>
      </c>
      <c r="E131" s="43"/>
      <c r="F131" s="44">
        <f t="shared" si="3"/>
        <v>0</v>
      </c>
    </row>
    <row r="132" spans="1:6" ht="16.5">
      <c r="A132" s="39"/>
      <c r="B132" s="45"/>
      <c r="C132" s="41"/>
      <c r="D132" s="42"/>
      <c r="E132" s="42"/>
      <c r="F132" s="42"/>
    </row>
    <row r="133" spans="1:6" ht="49.5">
      <c r="A133" s="39">
        <v>8</v>
      </c>
      <c r="B133" s="53" t="s">
        <v>207</v>
      </c>
      <c r="C133" s="41" t="s">
        <v>24</v>
      </c>
      <c r="D133" s="42">
        <v>1453</v>
      </c>
      <c r="E133" s="43"/>
      <c r="F133" s="44">
        <f>D133*E133</f>
        <v>0</v>
      </c>
    </row>
    <row r="134" spans="1:6" ht="16.5">
      <c r="A134" s="39"/>
      <c r="B134" s="45"/>
      <c r="C134" s="41"/>
      <c r="D134" s="42"/>
      <c r="E134" s="42"/>
      <c r="F134" s="42"/>
    </row>
    <row r="135" spans="1:6" ht="82.5">
      <c r="A135" s="39">
        <v>9</v>
      </c>
      <c r="B135" s="53" t="s">
        <v>208</v>
      </c>
      <c r="C135" s="41" t="s">
        <v>24</v>
      </c>
      <c r="D135" s="42">
        <v>102.6</v>
      </c>
      <c r="E135" s="43"/>
      <c r="F135" s="44">
        <f>D135*E135</f>
        <v>0</v>
      </c>
    </row>
    <row r="136" spans="1:6" ht="16.5">
      <c r="A136" s="39"/>
      <c r="B136" s="45"/>
      <c r="C136" s="41"/>
      <c r="D136" s="42"/>
      <c r="E136" s="42"/>
      <c r="F136" s="42"/>
    </row>
    <row r="137" spans="1:6" ht="66">
      <c r="A137" s="39">
        <v>10</v>
      </c>
      <c r="B137" s="53" t="s">
        <v>209</v>
      </c>
      <c r="C137" s="41" t="s">
        <v>24</v>
      </c>
      <c r="D137" s="42">
        <v>1600</v>
      </c>
      <c r="E137" s="43"/>
      <c r="F137" s="44">
        <f>D137*E137</f>
        <v>0</v>
      </c>
    </row>
    <row r="138" spans="1:6" ht="16.5">
      <c r="A138" s="39"/>
      <c r="B138" s="45"/>
      <c r="C138" s="41"/>
      <c r="D138" s="42"/>
      <c r="E138" s="42"/>
      <c r="F138" s="42"/>
    </row>
    <row r="139" spans="1:6" ht="115.5">
      <c r="A139" s="39">
        <v>11</v>
      </c>
      <c r="B139" s="53" t="s">
        <v>210</v>
      </c>
      <c r="C139" s="41"/>
      <c r="D139" s="42"/>
      <c r="E139" s="42"/>
      <c r="F139" s="42"/>
    </row>
    <row r="140" spans="1:6" ht="16.5">
      <c r="A140" s="39"/>
      <c r="B140" s="45" t="s">
        <v>211</v>
      </c>
      <c r="C140" s="41"/>
      <c r="D140" s="42">
        <v>85.5</v>
      </c>
      <c r="E140" s="42"/>
      <c r="F140" s="44"/>
    </row>
    <row r="141" spans="1:6" ht="16.5">
      <c r="A141" s="39"/>
      <c r="B141" s="45" t="s">
        <v>212</v>
      </c>
      <c r="C141" s="41"/>
      <c r="D141" s="42">
        <v>20</v>
      </c>
      <c r="E141" s="42"/>
      <c r="F141" s="44"/>
    </row>
    <row r="142" spans="1:6" ht="16.5">
      <c r="A142" s="39"/>
      <c r="B142" s="45" t="s">
        <v>213</v>
      </c>
      <c r="C142" s="41"/>
      <c r="D142" s="42">
        <v>182</v>
      </c>
      <c r="E142" s="42"/>
      <c r="F142" s="44"/>
    </row>
    <row r="143" spans="1:6" ht="16.5">
      <c r="A143" s="39"/>
      <c r="B143" s="45" t="s">
        <v>214</v>
      </c>
      <c r="C143" s="41"/>
      <c r="D143" s="42">
        <v>86.4</v>
      </c>
      <c r="E143" s="42"/>
      <c r="F143" s="44"/>
    </row>
    <row r="144" spans="1:6" ht="16.5">
      <c r="A144" s="39"/>
      <c r="B144" s="45"/>
      <c r="C144" s="41" t="s">
        <v>24</v>
      </c>
      <c r="D144" s="62">
        <f>SUM(D140:D143)</f>
        <v>373.9</v>
      </c>
      <c r="E144" s="43"/>
      <c r="F144" s="44">
        <f>D144*E144</f>
        <v>0</v>
      </c>
    </row>
    <row r="145" spans="1:6" ht="16.5">
      <c r="A145" s="39"/>
      <c r="B145" s="42"/>
      <c r="C145" s="41"/>
      <c r="D145" s="42"/>
      <c r="E145" s="42"/>
      <c r="F145" s="42"/>
    </row>
    <row r="146" spans="1:6" ht="16.5">
      <c r="E146" s="84" t="s">
        <v>31</v>
      </c>
      <c r="F146" s="61">
        <f>SUM(F113:F145)</f>
        <v>0</v>
      </c>
    </row>
    <row r="149" spans="1:6" ht="18">
      <c r="A149" s="56" t="s">
        <v>215</v>
      </c>
      <c r="B149" s="34" t="s">
        <v>81</v>
      </c>
      <c r="C149" s="35"/>
    </row>
    <row r="151" spans="1:6">
      <c r="A151" s="36">
        <v>1</v>
      </c>
      <c r="B151" s="36">
        <v>2</v>
      </c>
      <c r="C151" s="36">
        <v>3</v>
      </c>
      <c r="D151" s="36">
        <v>4</v>
      </c>
      <c r="E151" s="36">
        <v>5</v>
      </c>
      <c r="F151" s="36">
        <v>6</v>
      </c>
    </row>
    <row r="152" spans="1:6" ht="49.5">
      <c r="A152" s="37" t="s">
        <v>17</v>
      </c>
      <c r="B152" s="37" t="s">
        <v>18</v>
      </c>
      <c r="C152" s="37" t="s">
        <v>19</v>
      </c>
      <c r="D152" s="37" t="s">
        <v>20</v>
      </c>
      <c r="E152" s="37" t="s">
        <v>21</v>
      </c>
      <c r="F152" s="37" t="s">
        <v>22</v>
      </c>
    </row>
    <row r="153" spans="1:6">
      <c r="A153" s="38"/>
      <c r="B153" s="38"/>
      <c r="C153" s="38"/>
      <c r="D153" s="38"/>
      <c r="E153" s="38"/>
      <c r="F153" s="38"/>
    </row>
    <row r="154" spans="1:6" ht="181.5">
      <c r="A154" s="39">
        <v>1</v>
      </c>
      <c r="B154" s="53" t="s">
        <v>216</v>
      </c>
      <c r="C154" s="42"/>
      <c r="D154" s="42"/>
      <c r="E154" s="42"/>
      <c r="F154" s="42"/>
    </row>
    <row r="155" spans="1:6" ht="33">
      <c r="A155" s="42"/>
      <c r="B155" s="45" t="s">
        <v>83</v>
      </c>
      <c r="C155" s="41"/>
      <c r="D155" s="42"/>
      <c r="E155" s="42"/>
      <c r="F155" s="44"/>
    </row>
    <row r="156" spans="1:6" ht="66">
      <c r="A156" s="42"/>
      <c r="B156" s="45" t="s">
        <v>84</v>
      </c>
      <c r="C156" s="41"/>
      <c r="D156" s="42"/>
      <c r="E156" s="42"/>
      <c r="F156" s="44"/>
    </row>
    <row r="157" spans="1:6" ht="49.5">
      <c r="A157" s="42"/>
      <c r="B157" s="45" t="s">
        <v>217</v>
      </c>
      <c r="C157" s="41"/>
      <c r="D157" s="42"/>
      <c r="E157" s="42"/>
      <c r="F157" s="44"/>
    </row>
    <row r="158" spans="1:6" ht="49.5">
      <c r="A158" s="39"/>
      <c r="B158" s="53" t="s">
        <v>86</v>
      </c>
      <c r="C158" s="41"/>
      <c r="D158" s="42"/>
      <c r="E158" s="42"/>
      <c r="F158" s="42"/>
    </row>
    <row r="159" spans="1:6" ht="33">
      <c r="A159" s="39"/>
      <c r="B159" s="45" t="s">
        <v>87</v>
      </c>
      <c r="C159" s="41"/>
      <c r="D159" s="42"/>
      <c r="E159" s="42"/>
      <c r="F159" s="44"/>
    </row>
    <row r="160" spans="1:6" ht="66">
      <c r="A160" s="39"/>
      <c r="B160" s="45" t="s">
        <v>218</v>
      </c>
      <c r="C160" s="41"/>
      <c r="D160" s="42"/>
      <c r="E160" s="42"/>
      <c r="F160" s="44"/>
    </row>
    <row r="161" spans="1:6" ht="49.5">
      <c r="A161" s="39"/>
      <c r="B161" s="45" t="s">
        <v>89</v>
      </c>
      <c r="C161" s="41" t="s">
        <v>24</v>
      </c>
      <c r="D161" s="42">
        <v>1145.4000000000001</v>
      </c>
      <c r="E161" s="43"/>
      <c r="F161" s="44">
        <f>D161*E161</f>
        <v>0</v>
      </c>
    </row>
    <row r="162" spans="1:6" ht="16.5">
      <c r="A162" s="39"/>
      <c r="B162" s="45"/>
      <c r="C162" s="41"/>
      <c r="D162" s="42"/>
      <c r="E162" s="42"/>
      <c r="F162" s="44"/>
    </row>
    <row r="163" spans="1:6" ht="148.5">
      <c r="A163" s="39">
        <v>2</v>
      </c>
      <c r="B163" s="53" t="s">
        <v>219</v>
      </c>
      <c r="C163" s="41"/>
      <c r="D163" s="42"/>
      <c r="E163" s="42"/>
      <c r="F163" s="44"/>
    </row>
    <row r="164" spans="1:6" ht="33">
      <c r="A164" s="39"/>
      <c r="B164" s="45" t="s">
        <v>83</v>
      </c>
      <c r="C164" s="41" t="s">
        <v>24</v>
      </c>
      <c r="D164" s="42">
        <v>138.15</v>
      </c>
      <c r="E164" s="43"/>
      <c r="F164" s="44">
        <f>D164*E164</f>
        <v>0</v>
      </c>
    </row>
    <row r="165" spans="1:6" ht="16.5">
      <c r="A165" s="39"/>
      <c r="B165" s="53"/>
      <c r="C165" s="41"/>
      <c r="D165" s="42"/>
      <c r="E165" s="42"/>
      <c r="F165" s="44"/>
    </row>
    <row r="166" spans="1:6" ht="115.5">
      <c r="A166" s="39">
        <v>3</v>
      </c>
      <c r="B166" s="53" t="s">
        <v>220</v>
      </c>
      <c r="C166" s="41"/>
      <c r="D166" s="42"/>
      <c r="E166" s="42"/>
      <c r="F166" s="42"/>
    </row>
    <row r="167" spans="1:6" ht="33">
      <c r="A167" s="39"/>
      <c r="B167" s="45" t="s">
        <v>83</v>
      </c>
      <c r="C167" s="41" t="s">
        <v>24</v>
      </c>
      <c r="D167" s="42">
        <v>39.15</v>
      </c>
      <c r="E167" s="43"/>
      <c r="F167" s="44">
        <f>D167*E167</f>
        <v>0</v>
      </c>
    </row>
    <row r="168" spans="1:6" ht="16.5">
      <c r="A168" s="39"/>
      <c r="B168" s="42"/>
      <c r="C168" s="41"/>
      <c r="D168" s="42"/>
      <c r="E168" s="42"/>
      <c r="F168" s="42"/>
    </row>
    <row r="169" spans="1:6" ht="16.5">
      <c r="E169" s="84" t="s">
        <v>31</v>
      </c>
      <c r="F169" s="61">
        <f>SUM(F161:F168)</f>
        <v>0</v>
      </c>
    </row>
    <row r="173" spans="1:6" ht="18">
      <c r="A173" s="56" t="s">
        <v>221</v>
      </c>
      <c r="B173" s="34" t="s">
        <v>222</v>
      </c>
      <c r="C173" s="35"/>
    </row>
    <row r="175" spans="1:6">
      <c r="A175" s="36">
        <v>1</v>
      </c>
      <c r="B175" s="36">
        <v>2</v>
      </c>
      <c r="C175" s="36">
        <v>3</v>
      </c>
      <c r="D175" s="36">
        <v>4</v>
      </c>
      <c r="E175" s="36">
        <v>5</v>
      </c>
      <c r="F175" s="36">
        <v>6</v>
      </c>
    </row>
    <row r="176" spans="1:6" ht="49.5">
      <c r="A176" s="37" t="s">
        <v>17</v>
      </c>
      <c r="B176" s="37" t="s">
        <v>18</v>
      </c>
      <c r="C176" s="37" t="s">
        <v>19</v>
      </c>
      <c r="D176" s="37" t="s">
        <v>20</v>
      </c>
      <c r="E176" s="37" t="s">
        <v>21</v>
      </c>
      <c r="F176" s="37" t="s">
        <v>22</v>
      </c>
    </row>
    <row r="177" spans="1:6">
      <c r="A177" s="38"/>
      <c r="B177" s="38"/>
      <c r="C177" s="38"/>
      <c r="D177" s="38"/>
      <c r="E177" s="38"/>
      <c r="F177" s="38"/>
    </row>
    <row r="178" spans="1:6" ht="148.5">
      <c r="A178" s="39">
        <v>1</v>
      </c>
      <c r="B178" s="53" t="s">
        <v>223</v>
      </c>
      <c r="C178" s="41"/>
      <c r="D178" s="42"/>
      <c r="E178" s="42"/>
      <c r="F178" s="44"/>
    </row>
    <row r="179" spans="1:6" ht="16.5">
      <c r="A179" s="42"/>
      <c r="B179" s="42" t="s">
        <v>224</v>
      </c>
      <c r="C179" s="41" t="s">
        <v>51</v>
      </c>
      <c r="D179" s="42">
        <v>1060</v>
      </c>
      <c r="E179" s="43"/>
      <c r="F179" s="44">
        <f t="shared" ref="F179:F181" si="4">D179*E179</f>
        <v>0</v>
      </c>
    </row>
    <row r="180" spans="1:6" ht="16.5">
      <c r="A180" s="42"/>
      <c r="B180" s="42" t="s">
        <v>225</v>
      </c>
      <c r="C180" s="41" t="s">
        <v>51</v>
      </c>
      <c r="D180" s="42">
        <v>540</v>
      </c>
      <c r="E180" s="43"/>
      <c r="F180" s="44">
        <f t="shared" si="4"/>
        <v>0</v>
      </c>
    </row>
    <row r="181" spans="1:6" ht="16.5">
      <c r="A181" s="42"/>
      <c r="B181" s="42" t="s">
        <v>226</v>
      </c>
      <c r="C181" s="41" t="s">
        <v>51</v>
      </c>
      <c r="D181" s="42">
        <v>506</v>
      </c>
      <c r="E181" s="43"/>
      <c r="F181" s="44">
        <f t="shared" si="4"/>
        <v>0</v>
      </c>
    </row>
    <row r="182" spans="1:6" ht="16.5">
      <c r="A182" s="42"/>
      <c r="B182" s="42"/>
      <c r="C182" s="41"/>
      <c r="D182" s="42"/>
      <c r="E182" s="42"/>
      <c r="F182" s="44"/>
    </row>
    <row r="183" spans="1:6" ht="280.5">
      <c r="A183" s="39">
        <v>2</v>
      </c>
      <c r="B183" s="57" t="s">
        <v>227</v>
      </c>
      <c r="C183" s="41"/>
      <c r="D183" s="42"/>
      <c r="E183" s="42"/>
      <c r="F183" s="42"/>
    </row>
    <row r="184" spans="1:6" ht="16.5">
      <c r="A184" s="39"/>
      <c r="B184" s="45" t="s">
        <v>228</v>
      </c>
      <c r="C184" s="41" t="s">
        <v>51</v>
      </c>
      <c r="D184" s="42">
        <v>3324</v>
      </c>
      <c r="E184" s="43"/>
      <c r="F184" s="44">
        <f t="shared" ref="F184:F185" si="5">D184*E184</f>
        <v>0</v>
      </c>
    </row>
    <row r="185" spans="1:6" ht="16.5">
      <c r="A185" s="39"/>
      <c r="B185" s="45" t="s">
        <v>229</v>
      </c>
      <c r="C185" s="41" t="s">
        <v>51</v>
      </c>
      <c r="D185" s="42">
        <v>3324</v>
      </c>
      <c r="E185" s="43"/>
      <c r="F185" s="44">
        <f t="shared" si="5"/>
        <v>0</v>
      </c>
    </row>
    <row r="186" spans="1:6" ht="16.5">
      <c r="A186" s="39"/>
      <c r="B186" s="45"/>
      <c r="C186" s="41"/>
      <c r="D186" s="42"/>
      <c r="E186" s="42"/>
      <c r="F186" s="42"/>
    </row>
    <row r="187" spans="1:6" ht="16.5">
      <c r="B187" s="99"/>
      <c r="E187" s="84" t="s">
        <v>31</v>
      </c>
      <c r="F187" s="61">
        <f>SUM(F179:F186)</f>
        <v>0</v>
      </c>
    </row>
    <row r="190" spans="1:6" ht="18">
      <c r="A190" s="56" t="s">
        <v>230</v>
      </c>
      <c r="B190" s="34" t="s">
        <v>118</v>
      </c>
      <c r="C190" s="35"/>
    </row>
    <row r="192" spans="1:6">
      <c r="A192" s="36">
        <v>1</v>
      </c>
      <c r="B192" s="36">
        <v>2</v>
      </c>
      <c r="C192" s="36">
        <v>3</v>
      </c>
      <c r="D192" s="36">
        <v>4</v>
      </c>
      <c r="E192" s="36">
        <v>5</v>
      </c>
      <c r="F192" s="36">
        <v>6</v>
      </c>
    </row>
    <row r="193" spans="1:6" ht="49.5">
      <c r="A193" s="37" t="s">
        <v>17</v>
      </c>
      <c r="B193" s="37" t="s">
        <v>18</v>
      </c>
      <c r="C193" s="37" t="s">
        <v>19</v>
      </c>
      <c r="D193" s="37" t="s">
        <v>20</v>
      </c>
      <c r="E193" s="37" t="s">
        <v>21</v>
      </c>
      <c r="F193" s="37" t="s">
        <v>22</v>
      </c>
    </row>
    <row r="194" spans="1:6">
      <c r="A194" s="38"/>
      <c r="B194" s="38"/>
      <c r="C194" s="38"/>
      <c r="D194" s="38"/>
      <c r="E194" s="38"/>
      <c r="F194" s="38"/>
    </row>
    <row r="195" spans="1:6" ht="82.5">
      <c r="A195" s="39">
        <v>1</v>
      </c>
      <c r="B195" s="63" t="s">
        <v>231</v>
      </c>
      <c r="C195" s="41" t="s">
        <v>28</v>
      </c>
      <c r="D195" s="42">
        <v>12</v>
      </c>
      <c r="E195" s="43"/>
      <c r="F195" s="44">
        <f>D195*E195</f>
        <v>0</v>
      </c>
    </row>
    <row r="196" spans="1:6" ht="16.5">
      <c r="A196" s="42"/>
      <c r="B196" s="42"/>
      <c r="C196" s="41"/>
      <c r="D196" s="42"/>
      <c r="E196" s="42"/>
      <c r="F196" s="44"/>
    </row>
    <row r="197" spans="1:6" ht="82.5">
      <c r="A197" s="39">
        <v>2</v>
      </c>
      <c r="B197" s="63" t="s">
        <v>232</v>
      </c>
      <c r="C197" s="41"/>
      <c r="D197" s="42"/>
      <c r="E197" s="42"/>
      <c r="F197" s="42"/>
    </row>
    <row r="198" spans="1:6" ht="16.5">
      <c r="A198" s="39"/>
      <c r="B198" s="42" t="s">
        <v>120</v>
      </c>
      <c r="C198" s="41" t="s">
        <v>28</v>
      </c>
      <c r="D198" s="42">
        <v>28</v>
      </c>
      <c r="E198" s="43"/>
      <c r="F198" s="44">
        <f t="shared" ref="F198:F199" si="6">D198*E198</f>
        <v>0</v>
      </c>
    </row>
    <row r="199" spans="1:6" ht="16.5">
      <c r="A199" s="39"/>
      <c r="B199" s="42" t="s">
        <v>233</v>
      </c>
      <c r="C199" s="41" t="s">
        <v>28</v>
      </c>
      <c r="D199" s="42">
        <v>175.8</v>
      </c>
      <c r="E199" s="43"/>
      <c r="F199" s="44">
        <f t="shared" si="6"/>
        <v>0</v>
      </c>
    </row>
    <row r="200" spans="1:6" ht="16.5">
      <c r="A200" s="39"/>
      <c r="B200" s="42"/>
      <c r="C200" s="41"/>
      <c r="D200" s="42"/>
      <c r="E200" s="42"/>
      <c r="F200" s="44"/>
    </row>
    <row r="201" spans="1:6" ht="66">
      <c r="A201" s="39">
        <v>3</v>
      </c>
      <c r="B201" s="53" t="s">
        <v>234</v>
      </c>
      <c r="C201" s="41" t="s">
        <v>28</v>
      </c>
      <c r="D201" s="42">
        <v>9.5</v>
      </c>
      <c r="E201" s="43"/>
      <c r="F201" s="44">
        <f>D201*E201</f>
        <v>0</v>
      </c>
    </row>
    <row r="202" spans="1:6" ht="16.5">
      <c r="A202" s="39"/>
      <c r="B202" s="42"/>
      <c r="C202" s="41"/>
      <c r="D202" s="42"/>
      <c r="E202" s="42"/>
      <c r="F202" s="42"/>
    </row>
    <row r="203" spans="1:6" ht="99">
      <c r="A203" s="39">
        <v>4</v>
      </c>
      <c r="B203" s="63" t="s">
        <v>235</v>
      </c>
      <c r="C203" s="41" t="s">
        <v>76</v>
      </c>
      <c r="D203" s="42">
        <v>18</v>
      </c>
      <c r="E203" s="43"/>
      <c r="F203" s="44">
        <f>D203*E203</f>
        <v>0</v>
      </c>
    </row>
    <row r="204" spans="1:6" ht="16.5">
      <c r="A204" s="39"/>
      <c r="B204" s="42"/>
      <c r="C204" s="41"/>
      <c r="D204" s="42"/>
      <c r="E204" s="42"/>
      <c r="F204" s="42"/>
    </row>
    <row r="205" spans="1:6" ht="247.5">
      <c r="A205" s="39">
        <v>5</v>
      </c>
      <c r="B205" s="53" t="s">
        <v>236</v>
      </c>
      <c r="C205" s="41"/>
      <c r="D205" s="42"/>
      <c r="E205" s="42"/>
      <c r="F205" s="42"/>
    </row>
    <row r="206" spans="1:6" ht="16.5">
      <c r="A206" s="39"/>
      <c r="B206" s="42" t="s">
        <v>237</v>
      </c>
      <c r="C206" s="41" t="s">
        <v>24</v>
      </c>
      <c r="D206" s="42">
        <v>240</v>
      </c>
      <c r="E206" s="43"/>
      <c r="F206" s="44">
        <f>D206*E206</f>
        <v>0</v>
      </c>
    </row>
    <row r="207" spans="1:6" ht="16.5">
      <c r="A207" s="39"/>
      <c r="B207" s="42"/>
      <c r="C207" s="41"/>
      <c r="D207" s="42"/>
      <c r="E207" s="42"/>
      <c r="F207" s="42"/>
    </row>
    <row r="208" spans="1:6" ht="33">
      <c r="A208" s="39">
        <v>6</v>
      </c>
      <c r="B208" s="53" t="s">
        <v>238</v>
      </c>
      <c r="C208" s="41" t="s">
        <v>28</v>
      </c>
      <c r="D208" s="42">
        <v>8.8000000000000007</v>
      </c>
      <c r="E208" s="43"/>
      <c r="F208" s="44">
        <f>D208*E208</f>
        <v>0</v>
      </c>
    </row>
    <row r="209" spans="1:6" ht="16.5">
      <c r="A209" s="39"/>
      <c r="B209" s="42"/>
      <c r="C209" s="41"/>
      <c r="D209" s="42"/>
      <c r="E209" s="42"/>
      <c r="F209" s="42"/>
    </row>
    <row r="210" spans="1:6" ht="16.5">
      <c r="E210" s="84" t="s">
        <v>31</v>
      </c>
      <c r="F210" s="61">
        <f>SUM(F195:F209)</f>
        <v>0</v>
      </c>
    </row>
    <row r="213" spans="1:6" ht="18">
      <c r="A213" s="56" t="s">
        <v>239</v>
      </c>
      <c r="B213" s="34" t="s">
        <v>240</v>
      </c>
      <c r="C213" s="35"/>
    </row>
    <row r="215" spans="1:6">
      <c r="A215" s="36">
        <v>1</v>
      </c>
      <c r="B215" s="36">
        <v>2</v>
      </c>
      <c r="C215" s="36">
        <v>3</v>
      </c>
      <c r="D215" s="36">
        <v>4</v>
      </c>
      <c r="E215" s="36">
        <v>5</v>
      </c>
      <c r="F215" s="36">
        <v>6</v>
      </c>
    </row>
    <row r="216" spans="1:6" ht="49.5">
      <c r="A216" s="37" t="s">
        <v>17</v>
      </c>
      <c r="B216" s="37" t="s">
        <v>18</v>
      </c>
      <c r="C216" s="37" t="s">
        <v>19</v>
      </c>
      <c r="D216" s="37" t="s">
        <v>20</v>
      </c>
      <c r="E216" s="37" t="s">
        <v>21</v>
      </c>
      <c r="F216" s="37" t="s">
        <v>22</v>
      </c>
    </row>
    <row r="217" spans="1:6">
      <c r="A217" s="38"/>
      <c r="B217" s="38"/>
      <c r="C217" s="38"/>
      <c r="D217" s="38"/>
      <c r="E217" s="38"/>
      <c r="F217" s="38"/>
    </row>
    <row r="218" spans="1:6" ht="82.5">
      <c r="A218" s="39">
        <v>1</v>
      </c>
      <c r="B218" s="53" t="s">
        <v>241</v>
      </c>
      <c r="C218" s="41" t="s">
        <v>28</v>
      </c>
      <c r="D218" s="42">
        <v>1.9</v>
      </c>
      <c r="E218" s="43"/>
      <c r="F218" s="44">
        <f>D218*E218</f>
        <v>0</v>
      </c>
    </row>
    <row r="219" spans="1:6" ht="16.5">
      <c r="A219" s="42"/>
      <c r="B219" s="45"/>
      <c r="C219" s="41"/>
      <c r="D219" s="42"/>
      <c r="E219" s="42"/>
      <c r="F219" s="44"/>
    </row>
    <row r="220" spans="1:6" ht="49.5">
      <c r="A220" s="39">
        <v>2</v>
      </c>
      <c r="B220" s="53" t="s">
        <v>242</v>
      </c>
      <c r="C220" s="41" t="s">
        <v>28</v>
      </c>
      <c r="D220" s="42">
        <v>12</v>
      </c>
      <c r="E220" s="43"/>
      <c r="F220" s="44">
        <f>D220*E220</f>
        <v>0</v>
      </c>
    </row>
    <row r="221" spans="1:6" ht="16.5">
      <c r="A221" s="39"/>
      <c r="B221" s="53"/>
      <c r="C221" s="41"/>
      <c r="D221" s="42"/>
      <c r="E221" s="42"/>
      <c r="F221" s="42"/>
    </row>
    <row r="222" spans="1:6" ht="148.5">
      <c r="A222" s="39">
        <v>3</v>
      </c>
      <c r="B222" s="53" t="s">
        <v>243</v>
      </c>
      <c r="C222" s="41"/>
      <c r="D222" s="42"/>
      <c r="E222" s="42"/>
      <c r="F222" s="44"/>
    </row>
    <row r="223" spans="1:6" ht="16.5">
      <c r="A223" s="39"/>
      <c r="B223" s="45" t="s">
        <v>244</v>
      </c>
      <c r="C223" s="41" t="s">
        <v>24</v>
      </c>
      <c r="D223" s="42">
        <v>36</v>
      </c>
      <c r="E223" s="43"/>
      <c r="F223" s="44">
        <f t="shared" ref="F223:F225" si="7">D223*E223</f>
        <v>0</v>
      </c>
    </row>
    <row r="224" spans="1:6" ht="16.5">
      <c r="A224" s="39"/>
      <c r="B224" s="45" t="s">
        <v>245</v>
      </c>
      <c r="C224" s="41" t="s">
        <v>76</v>
      </c>
      <c r="D224" s="42">
        <v>5</v>
      </c>
      <c r="E224" s="43"/>
      <c r="F224" s="44">
        <f t="shared" si="7"/>
        <v>0</v>
      </c>
    </row>
    <row r="225" spans="1:6" ht="16.5">
      <c r="A225" s="39"/>
      <c r="B225" s="45" t="s">
        <v>246</v>
      </c>
      <c r="C225" s="41" t="s">
        <v>76</v>
      </c>
      <c r="D225" s="42">
        <v>1</v>
      </c>
      <c r="E225" s="43"/>
      <c r="F225" s="44">
        <f t="shared" si="7"/>
        <v>0</v>
      </c>
    </row>
    <row r="226" spans="1:6" ht="16.5">
      <c r="A226" s="39"/>
      <c r="B226" s="45"/>
      <c r="C226" s="41"/>
      <c r="D226" s="42"/>
      <c r="E226" s="42"/>
      <c r="F226" s="42"/>
    </row>
    <row r="227" spans="1:6" ht="132">
      <c r="A227" s="39">
        <v>4</v>
      </c>
      <c r="B227" s="53" t="s">
        <v>247</v>
      </c>
      <c r="C227" s="41" t="s">
        <v>76</v>
      </c>
      <c r="D227" s="42">
        <v>1</v>
      </c>
      <c r="E227" s="43"/>
      <c r="F227" s="44">
        <f>D227*E227</f>
        <v>0</v>
      </c>
    </row>
    <row r="228" spans="1:6" ht="16.5">
      <c r="A228" s="39"/>
      <c r="B228" s="45"/>
      <c r="C228" s="41"/>
      <c r="D228" s="42"/>
      <c r="E228" s="42"/>
      <c r="F228" s="42"/>
    </row>
    <row r="229" spans="1:6" ht="99">
      <c r="A229" s="39">
        <v>5</v>
      </c>
      <c r="B229" s="53" t="s">
        <v>248</v>
      </c>
      <c r="C229" s="41" t="s">
        <v>28</v>
      </c>
      <c r="D229" s="42">
        <v>9</v>
      </c>
      <c r="E229" s="43"/>
      <c r="F229" s="44">
        <f>D229*E229</f>
        <v>0</v>
      </c>
    </row>
    <row r="230" spans="1:6" ht="16.5">
      <c r="A230" s="39"/>
      <c r="B230" s="42"/>
      <c r="C230" s="41"/>
      <c r="D230" s="42"/>
      <c r="E230" s="42"/>
      <c r="F230" s="42"/>
    </row>
    <row r="231" spans="1:6" ht="16.5">
      <c r="E231" s="84" t="s">
        <v>31</v>
      </c>
      <c r="F231" s="61">
        <f>SUM(F218:F230)</f>
        <v>0</v>
      </c>
    </row>
    <row r="235" spans="1:6" ht="18">
      <c r="A235" s="56" t="s">
        <v>249</v>
      </c>
      <c r="B235" s="34" t="s">
        <v>250</v>
      </c>
      <c r="C235" s="35"/>
    </row>
    <row r="237" spans="1:6">
      <c r="A237" s="36">
        <v>1</v>
      </c>
      <c r="B237" s="36">
        <v>2</v>
      </c>
      <c r="C237" s="36">
        <v>3</v>
      </c>
      <c r="D237" s="36">
        <v>4</v>
      </c>
      <c r="E237" s="36">
        <v>5</v>
      </c>
      <c r="F237" s="36">
        <v>6</v>
      </c>
    </row>
    <row r="238" spans="1:6" ht="49.5">
      <c r="A238" s="37" t="s">
        <v>17</v>
      </c>
      <c r="B238" s="37" t="s">
        <v>18</v>
      </c>
      <c r="C238" s="37" t="s">
        <v>19</v>
      </c>
      <c r="D238" s="37" t="s">
        <v>20</v>
      </c>
      <c r="E238" s="37" t="s">
        <v>21</v>
      </c>
      <c r="F238" s="37" t="s">
        <v>22</v>
      </c>
    </row>
    <row r="239" spans="1:6">
      <c r="A239" s="66"/>
      <c r="B239" s="38"/>
      <c r="C239" s="38"/>
      <c r="D239" s="38"/>
      <c r="E239" s="38"/>
      <c r="F239" s="38"/>
    </row>
    <row r="240" spans="1:6" ht="247.5">
      <c r="A240" s="66"/>
      <c r="B240" s="45" t="s">
        <v>96</v>
      </c>
      <c r="C240" s="68"/>
      <c r="D240" s="68"/>
      <c r="E240" s="68"/>
      <c r="F240" s="68"/>
    </row>
    <row r="241" spans="1:6" ht="16.5">
      <c r="A241" s="66"/>
      <c r="B241" s="67" t="s">
        <v>97</v>
      </c>
      <c r="C241" s="68"/>
      <c r="D241" s="68"/>
      <c r="E241" s="68"/>
      <c r="F241" s="68"/>
    </row>
    <row r="242" spans="1:6" ht="82.5">
      <c r="A242" s="66"/>
      <c r="B242" s="45" t="s">
        <v>251</v>
      </c>
      <c r="C242" s="68"/>
      <c r="D242" s="68"/>
      <c r="E242" s="68"/>
      <c r="F242" s="68"/>
    </row>
    <row r="243" spans="1:6" ht="49.5">
      <c r="A243" s="66"/>
      <c r="B243" s="45" t="s">
        <v>252</v>
      </c>
      <c r="C243" s="68"/>
      <c r="D243" s="68"/>
      <c r="E243" s="68"/>
      <c r="F243" s="68"/>
    </row>
    <row r="244" spans="1:6" ht="49.5">
      <c r="A244" s="66"/>
      <c r="B244" s="45" t="s">
        <v>253</v>
      </c>
      <c r="C244" s="68"/>
      <c r="D244" s="68"/>
      <c r="E244" s="68"/>
      <c r="F244" s="68"/>
    </row>
    <row r="245" spans="1:6" ht="49.5">
      <c r="A245" s="66"/>
      <c r="B245" s="45" t="s">
        <v>254</v>
      </c>
      <c r="C245" s="68"/>
      <c r="D245" s="68"/>
      <c r="E245" s="68"/>
      <c r="F245" s="68"/>
    </row>
    <row r="246" spans="1:6" ht="49.5">
      <c r="A246" s="66"/>
      <c r="B246" s="45" t="s">
        <v>255</v>
      </c>
      <c r="C246" s="68"/>
      <c r="D246" s="68"/>
      <c r="E246" s="68"/>
      <c r="F246" s="68"/>
    </row>
    <row r="247" spans="1:6" ht="132">
      <c r="A247" s="66"/>
      <c r="B247" s="45" t="s">
        <v>256</v>
      </c>
      <c r="C247" s="68"/>
      <c r="D247" s="68"/>
      <c r="E247" s="68"/>
      <c r="F247" s="68"/>
    </row>
    <row r="248" spans="1:6" ht="66">
      <c r="A248" s="66"/>
      <c r="B248" s="45" t="s">
        <v>104</v>
      </c>
      <c r="C248" s="68"/>
      <c r="D248" s="68"/>
      <c r="E248" s="68"/>
      <c r="F248" s="68"/>
    </row>
    <row r="249" spans="1:6" ht="33">
      <c r="A249" s="66"/>
      <c r="B249" s="45" t="s">
        <v>105</v>
      </c>
      <c r="C249" s="68"/>
      <c r="D249" s="68"/>
      <c r="E249" s="68"/>
      <c r="F249" s="68"/>
    </row>
    <row r="250" spans="1:6" ht="49.5">
      <c r="A250" s="66"/>
      <c r="B250" s="45" t="s">
        <v>106</v>
      </c>
      <c r="C250" s="68"/>
      <c r="D250" s="68"/>
      <c r="E250" s="68"/>
      <c r="F250" s="68"/>
    </row>
    <row r="251" spans="1:6" ht="280.5">
      <c r="A251" s="66"/>
      <c r="B251" s="45" t="s">
        <v>107</v>
      </c>
      <c r="C251" s="68"/>
      <c r="D251" s="68"/>
      <c r="E251" s="68"/>
      <c r="F251" s="68"/>
    </row>
    <row r="252" spans="1:6" ht="16.5">
      <c r="A252" s="66"/>
      <c r="B252" s="45"/>
      <c r="C252" s="68"/>
      <c r="D252" s="68"/>
      <c r="E252" s="68"/>
      <c r="F252" s="68"/>
    </row>
    <row r="253" spans="1:6" ht="14.25">
      <c r="A253" s="66"/>
      <c r="B253" s="59"/>
      <c r="C253" s="68"/>
      <c r="D253" s="68"/>
      <c r="E253" s="68"/>
      <c r="F253" s="68"/>
    </row>
    <row r="254" spans="1:6" ht="148.5">
      <c r="A254" s="69">
        <v>1</v>
      </c>
      <c r="B254" s="70" t="s">
        <v>257</v>
      </c>
      <c r="C254" s="71" t="s">
        <v>76</v>
      </c>
      <c r="D254" s="72">
        <v>2</v>
      </c>
      <c r="E254" s="73"/>
      <c r="F254" s="74">
        <f>D254*E254</f>
        <v>0</v>
      </c>
    </row>
    <row r="255" spans="1:6" ht="16.5">
      <c r="A255" s="75"/>
      <c r="B255" s="70"/>
      <c r="C255" s="71"/>
      <c r="D255" s="72"/>
      <c r="E255" s="76"/>
      <c r="F255" s="77"/>
    </row>
    <row r="256" spans="1:6" ht="115.5">
      <c r="A256" s="69">
        <v>2</v>
      </c>
      <c r="B256" s="70" t="s">
        <v>258</v>
      </c>
      <c r="C256" s="71" t="s">
        <v>76</v>
      </c>
      <c r="D256" s="72">
        <v>1</v>
      </c>
      <c r="E256" s="73"/>
      <c r="F256" s="74">
        <f>D256*E256</f>
        <v>0</v>
      </c>
    </row>
    <row r="257" spans="1:6" ht="183">
      <c r="A257" s="69">
        <v>3</v>
      </c>
      <c r="B257" s="78" t="s">
        <v>259</v>
      </c>
      <c r="C257" s="71"/>
      <c r="D257" s="72"/>
      <c r="E257" s="76"/>
      <c r="F257" s="74"/>
    </row>
    <row r="258" spans="1:6" ht="157.5">
      <c r="A258" s="69"/>
      <c r="B258" s="100" t="s">
        <v>112</v>
      </c>
      <c r="C258" s="71"/>
      <c r="D258" s="72"/>
      <c r="E258" s="76"/>
      <c r="F258" s="74"/>
    </row>
    <row r="259" spans="1:6" ht="63">
      <c r="A259" s="75"/>
      <c r="B259" s="101" t="s">
        <v>260</v>
      </c>
      <c r="C259" s="71"/>
      <c r="D259" s="72"/>
      <c r="E259" s="76"/>
      <c r="F259" s="74"/>
    </row>
    <row r="260" spans="1:6" ht="31.5">
      <c r="A260" s="75"/>
      <c r="B260" s="101" t="s">
        <v>261</v>
      </c>
      <c r="C260" s="71" t="s">
        <v>76</v>
      </c>
      <c r="D260" s="72">
        <v>1</v>
      </c>
      <c r="E260" s="73"/>
      <c r="F260" s="74">
        <f>D260*E260</f>
        <v>0</v>
      </c>
    </row>
    <row r="261" spans="1:6" ht="16.5">
      <c r="A261" s="75"/>
      <c r="B261" s="101"/>
      <c r="C261" s="71"/>
      <c r="D261" s="72"/>
      <c r="E261" s="76"/>
      <c r="F261" s="74"/>
    </row>
    <row r="262" spans="1:6" ht="148.5">
      <c r="A262" s="69">
        <v>4</v>
      </c>
      <c r="B262" s="70" t="s">
        <v>262</v>
      </c>
      <c r="C262" s="71" t="s">
        <v>76</v>
      </c>
      <c r="D262" s="72">
        <v>1</v>
      </c>
      <c r="E262" s="73"/>
      <c r="F262" s="74">
        <f>D262*E262</f>
        <v>0</v>
      </c>
    </row>
    <row r="263" spans="1:6" ht="16.5">
      <c r="A263" s="75"/>
      <c r="B263" s="70"/>
      <c r="C263" s="71"/>
      <c r="D263" s="72"/>
      <c r="E263" s="76"/>
      <c r="F263" s="74"/>
    </row>
    <row r="264" spans="1:6" ht="181.5">
      <c r="A264" s="69">
        <v>5</v>
      </c>
      <c r="B264" s="70" t="s">
        <v>263</v>
      </c>
      <c r="C264" s="71" t="s">
        <v>76</v>
      </c>
      <c r="D264" s="72">
        <v>1</v>
      </c>
      <c r="E264" s="73"/>
      <c r="F264" s="74">
        <f>D264*E264</f>
        <v>0</v>
      </c>
    </row>
    <row r="265" spans="1:6" ht="16.5">
      <c r="A265" s="75"/>
      <c r="B265" s="70"/>
      <c r="C265" s="71"/>
      <c r="D265" s="72"/>
      <c r="E265" s="76"/>
      <c r="F265" s="74"/>
    </row>
    <row r="266" spans="1:6" ht="148.5">
      <c r="A266" s="69">
        <v>6</v>
      </c>
      <c r="B266" s="70" t="s">
        <v>264</v>
      </c>
      <c r="C266" s="71" t="s">
        <v>76</v>
      </c>
      <c r="D266" s="72">
        <v>4</v>
      </c>
      <c r="E266" s="73"/>
      <c r="F266" s="74">
        <f>D266*E266</f>
        <v>0</v>
      </c>
    </row>
    <row r="267" spans="1:6" ht="16.5">
      <c r="A267" s="75"/>
      <c r="B267" s="70"/>
      <c r="C267" s="71"/>
      <c r="D267" s="72"/>
      <c r="E267" s="76"/>
      <c r="F267" s="74"/>
    </row>
    <row r="268" spans="1:6" ht="115.5">
      <c r="A268" s="69">
        <v>7</v>
      </c>
      <c r="B268" s="70" t="s">
        <v>265</v>
      </c>
      <c r="C268" s="71" t="s">
        <v>76</v>
      </c>
      <c r="D268" s="72">
        <v>1</v>
      </c>
      <c r="E268" s="73"/>
      <c r="F268" s="74">
        <f>D268*E268</f>
        <v>0</v>
      </c>
    </row>
    <row r="269" spans="1:6" ht="16.5">
      <c r="A269" s="75"/>
      <c r="B269" s="70"/>
      <c r="C269" s="71"/>
      <c r="D269" s="72"/>
      <c r="E269" s="76"/>
      <c r="F269" s="74"/>
    </row>
    <row r="270" spans="1:6" ht="99">
      <c r="A270" s="69">
        <v>8</v>
      </c>
      <c r="B270" s="70" t="s">
        <v>116</v>
      </c>
      <c r="C270" s="71" t="s">
        <v>76</v>
      </c>
      <c r="D270" s="72">
        <v>13</v>
      </c>
      <c r="E270" s="73"/>
      <c r="F270" s="74">
        <f>D270*E270</f>
        <v>0</v>
      </c>
    </row>
    <row r="271" spans="1:6" ht="16.5">
      <c r="A271" s="75"/>
      <c r="B271" s="70"/>
      <c r="C271" s="71"/>
      <c r="D271" s="72"/>
      <c r="E271" s="76"/>
      <c r="F271" s="74"/>
    </row>
    <row r="272" spans="1:6" ht="115.5">
      <c r="A272" s="69">
        <v>9</v>
      </c>
      <c r="B272" s="70" t="s">
        <v>266</v>
      </c>
      <c r="C272" s="71" t="s">
        <v>76</v>
      </c>
      <c r="D272" s="72">
        <v>3</v>
      </c>
      <c r="E272" s="73"/>
      <c r="F272" s="74">
        <f>D272*E272</f>
        <v>0</v>
      </c>
    </row>
    <row r="273" spans="1:6" ht="16.5">
      <c r="A273" s="75"/>
      <c r="B273" s="70"/>
      <c r="C273" s="71"/>
      <c r="D273" s="72"/>
      <c r="E273" s="76"/>
      <c r="F273" s="77"/>
    </row>
    <row r="274" spans="1:6" ht="66">
      <c r="A274" s="69">
        <v>10</v>
      </c>
      <c r="B274" s="70" t="s">
        <v>267</v>
      </c>
      <c r="C274" s="71" t="s">
        <v>76</v>
      </c>
      <c r="D274" s="72">
        <v>1</v>
      </c>
      <c r="E274" s="73"/>
      <c r="F274" s="74">
        <f>D274*E274</f>
        <v>0</v>
      </c>
    </row>
    <row r="275" spans="1:6" ht="16.5">
      <c r="A275" s="75"/>
      <c r="B275" s="70"/>
      <c r="C275" s="71"/>
      <c r="D275" s="72"/>
      <c r="E275" s="76"/>
      <c r="F275" s="77"/>
    </row>
    <row r="276" spans="1:6" ht="115.5">
      <c r="A276" s="69">
        <v>11</v>
      </c>
      <c r="B276" s="70" t="s">
        <v>117</v>
      </c>
      <c r="C276" s="71" t="s">
        <v>76</v>
      </c>
      <c r="D276" s="72">
        <v>4</v>
      </c>
      <c r="E276" s="73"/>
      <c r="F276" s="74">
        <f>D276*E276</f>
        <v>0</v>
      </c>
    </row>
    <row r="277" spans="1:6" ht="16.5">
      <c r="A277" s="75"/>
      <c r="B277" s="70"/>
      <c r="C277" s="71"/>
      <c r="D277" s="72"/>
      <c r="E277" s="76"/>
      <c r="F277" s="77"/>
    </row>
    <row r="278" spans="1:6" ht="115.5">
      <c r="A278" s="69">
        <v>12</v>
      </c>
      <c r="B278" s="70" t="s">
        <v>268</v>
      </c>
      <c r="C278" s="71" t="s">
        <v>76</v>
      </c>
      <c r="D278" s="72">
        <v>4</v>
      </c>
      <c r="E278" s="73"/>
      <c r="F278" s="74">
        <f>D278*E278</f>
        <v>0</v>
      </c>
    </row>
    <row r="279" spans="1:6" ht="16.5">
      <c r="A279" s="75"/>
      <c r="B279" s="70"/>
      <c r="C279" s="71"/>
      <c r="D279" s="72"/>
      <c r="E279" s="76"/>
      <c r="F279" s="77"/>
    </row>
    <row r="280" spans="1:6" ht="99">
      <c r="A280" s="69">
        <v>13</v>
      </c>
      <c r="B280" s="70" t="s">
        <v>269</v>
      </c>
      <c r="C280" s="71" t="s">
        <v>76</v>
      </c>
      <c r="D280" s="72">
        <v>1</v>
      </c>
      <c r="E280" s="73"/>
      <c r="F280" s="74">
        <f>D280*E280</f>
        <v>0</v>
      </c>
    </row>
    <row r="281" spans="1:6" ht="16.5">
      <c r="A281" s="75"/>
      <c r="B281" s="70"/>
      <c r="C281" s="71"/>
      <c r="D281" s="72"/>
      <c r="E281" s="76"/>
      <c r="F281" s="77"/>
    </row>
    <row r="282" spans="1:6" ht="99">
      <c r="A282" s="69">
        <v>14</v>
      </c>
      <c r="B282" s="70" t="s">
        <v>270</v>
      </c>
      <c r="C282" s="71" t="s">
        <v>76</v>
      </c>
      <c r="D282" s="72">
        <v>1</v>
      </c>
      <c r="E282" s="73"/>
      <c r="F282" s="74">
        <f>D282*E282</f>
        <v>0</v>
      </c>
    </row>
    <row r="283" spans="1:6" ht="16.5">
      <c r="A283" s="69"/>
      <c r="B283" s="70"/>
      <c r="C283" s="71"/>
      <c r="D283" s="72"/>
      <c r="E283" s="76"/>
      <c r="F283" s="76"/>
    </row>
    <row r="284" spans="1:6" ht="148.5">
      <c r="A284" s="69">
        <v>15</v>
      </c>
      <c r="B284" s="70" t="s">
        <v>271</v>
      </c>
      <c r="C284" s="71" t="s">
        <v>76</v>
      </c>
      <c r="D284" s="72">
        <v>1</v>
      </c>
      <c r="E284" s="73"/>
      <c r="F284" s="74">
        <f>D284*E284</f>
        <v>0</v>
      </c>
    </row>
    <row r="285" spans="1:6" ht="16.5">
      <c r="A285" s="39"/>
      <c r="B285" s="45"/>
      <c r="C285" s="102"/>
      <c r="D285" s="77"/>
      <c r="E285" s="77"/>
      <c r="F285" s="77"/>
    </row>
    <row r="286" spans="1:6" ht="231">
      <c r="A286" s="39">
        <v>16</v>
      </c>
      <c r="B286" s="53" t="s">
        <v>272</v>
      </c>
      <c r="C286" s="102"/>
      <c r="D286" s="77"/>
      <c r="E286" s="77"/>
      <c r="F286" s="77"/>
    </row>
    <row r="287" spans="1:6" ht="16.5">
      <c r="A287" s="39"/>
      <c r="B287" s="45" t="s">
        <v>273</v>
      </c>
      <c r="C287" s="102" t="s">
        <v>76</v>
      </c>
      <c r="D287" s="77">
        <v>18</v>
      </c>
      <c r="E287" s="103"/>
      <c r="F287" s="74">
        <f t="shared" ref="F287:F288" si="8">D287*E287</f>
        <v>0</v>
      </c>
    </row>
    <row r="288" spans="1:6" ht="16.5">
      <c r="A288" s="39"/>
      <c r="B288" s="45" t="s">
        <v>274</v>
      </c>
      <c r="C288" s="102" t="s">
        <v>76</v>
      </c>
      <c r="D288" s="77">
        <v>18</v>
      </c>
      <c r="E288" s="103"/>
      <c r="F288" s="74">
        <f t="shared" si="8"/>
        <v>0</v>
      </c>
    </row>
    <row r="289" spans="1:6" ht="16.5">
      <c r="A289" s="39"/>
      <c r="B289" s="45"/>
      <c r="C289" s="41"/>
      <c r="D289" s="42"/>
      <c r="E289" s="42"/>
      <c r="F289" s="42"/>
    </row>
    <row r="290" spans="1:6" ht="16.5">
      <c r="A290" s="48"/>
      <c r="B290" s="49"/>
      <c r="C290" s="50"/>
      <c r="D290" s="49"/>
      <c r="E290" s="51" t="s">
        <v>31</v>
      </c>
      <c r="F290" s="52">
        <f>SUM(F254:F289)</f>
        <v>0</v>
      </c>
    </row>
    <row r="293" spans="1:6" ht="18">
      <c r="A293" s="56" t="s">
        <v>275</v>
      </c>
      <c r="B293" s="34" t="s">
        <v>276</v>
      </c>
      <c r="C293" s="35"/>
    </row>
    <row r="295" spans="1:6">
      <c r="A295" s="36">
        <v>1</v>
      </c>
      <c r="B295" s="36">
        <v>2</v>
      </c>
      <c r="C295" s="36">
        <v>3</v>
      </c>
      <c r="D295" s="36">
        <v>4</v>
      </c>
      <c r="E295" s="36">
        <v>5</v>
      </c>
      <c r="F295" s="36">
        <v>6</v>
      </c>
    </row>
    <row r="296" spans="1:6" ht="49.5">
      <c r="A296" s="37" t="s">
        <v>17</v>
      </c>
      <c r="B296" s="37" t="s">
        <v>18</v>
      </c>
      <c r="C296" s="37" t="s">
        <v>19</v>
      </c>
      <c r="D296" s="37" t="s">
        <v>20</v>
      </c>
      <c r="E296" s="37" t="s">
        <v>21</v>
      </c>
      <c r="F296" s="37" t="s">
        <v>22</v>
      </c>
    </row>
    <row r="297" spans="1:6">
      <c r="A297" s="38"/>
      <c r="B297" s="38"/>
      <c r="C297" s="38"/>
      <c r="D297" s="38"/>
      <c r="E297" s="38"/>
      <c r="F297" s="38"/>
    </row>
    <row r="298" spans="1:6" ht="165">
      <c r="A298" s="39">
        <v>1</v>
      </c>
      <c r="B298" s="53" t="s">
        <v>277</v>
      </c>
      <c r="C298" s="41" t="s">
        <v>76</v>
      </c>
      <c r="D298" s="42">
        <v>23</v>
      </c>
      <c r="E298" s="43"/>
      <c r="F298" s="44">
        <f>D298*E298</f>
        <v>0</v>
      </c>
    </row>
    <row r="299" spans="1:6" ht="16.5">
      <c r="A299" s="42"/>
      <c r="B299" s="45"/>
      <c r="C299" s="41"/>
      <c r="D299" s="42"/>
      <c r="E299" s="42"/>
      <c r="F299" s="44"/>
    </row>
    <row r="300" spans="1:6" ht="181.5">
      <c r="A300" s="39">
        <v>2</v>
      </c>
      <c r="B300" s="53" t="s">
        <v>278</v>
      </c>
      <c r="C300" s="41" t="s">
        <v>76</v>
      </c>
      <c r="D300" s="42">
        <v>12</v>
      </c>
      <c r="E300" s="43"/>
      <c r="F300" s="44">
        <f>D300*E300</f>
        <v>0</v>
      </c>
    </row>
    <row r="301" spans="1:6" ht="16.5">
      <c r="A301" s="39"/>
      <c r="B301" s="45"/>
      <c r="C301" s="41"/>
      <c r="D301" s="42"/>
      <c r="E301" s="42"/>
      <c r="F301" s="44"/>
    </row>
    <row r="302" spans="1:6" ht="181.5">
      <c r="A302" s="39">
        <v>3</v>
      </c>
      <c r="B302" s="53" t="s">
        <v>279</v>
      </c>
      <c r="C302" s="41" t="s">
        <v>76</v>
      </c>
      <c r="D302" s="42">
        <v>5</v>
      </c>
      <c r="E302" s="43"/>
      <c r="F302" s="44">
        <f>D302*E302</f>
        <v>0</v>
      </c>
    </row>
    <row r="303" spans="1:6" ht="16.5">
      <c r="A303" s="39"/>
      <c r="B303" s="45"/>
      <c r="C303" s="41"/>
      <c r="D303" s="42"/>
      <c r="E303" s="42"/>
      <c r="F303" s="42"/>
    </row>
    <row r="304" spans="1:6" ht="148.5">
      <c r="A304" s="39">
        <v>4</v>
      </c>
      <c r="B304" s="53" t="s">
        <v>280</v>
      </c>
      <c r="C304" s="41" t="s">
        <v>76</v>
      </c>
      <c r="D304" s="42">
        <v>10</v>
      </c>
      <c r="E304" s="43"/>
      <c r="F304" s="44">
        <f>D304*E304</f>
        <v>0</v>
      </c>
    </row>
    <row r="305" spans="1:6" ht="16.5">
      <c r="A305" s="39"/>
      <c r="B305" s="45"/>
      <c r="C305" s="41"/>
      <c r="D305" s="42"/>
      <c r="E305" s="42"/>
      <c r="F305" s="42"/>
    </row>
    <row r="306" spans="1:6" ht="115.5">
      <c r="A306" s="39">
        <v>5</v>
      </c>
      <c r="B306" s="53" t="s">
        <v>281</v>
      </c>
      <c r="C306" s="41" t="s">
        <v>76</v>
      </c>
      <c r="D306" s="42">
        <v>1</v>
      </c>
      <c r="E306" s="43"/>
      <c r="F306" s="44">
        <f>D306*E306</f>
        <v>0</v>
      </c>
    </row>
    <row r="307" spans="1:6" ht="16.5">
      <c r="A307" s="39"/>
      <c r="B307" s="45"/>
      <c r="C307" s="41"/>
      <c r="D307" s="42"/>
      <c r="E307" s="42"/>
      <c r="F307" s="42"/>
    </row>
    <row r="308" spans="1:6" ht="165">
      <c r="A308" s="39">
        <v>6</v>
      </c>
      <c r="B308" s="53" t="s">
        <v>282</v>
      </c>
      <c r="C308" s="41" t="s">
        <v>26</v>
      </c>
      <c r="D308" s="42">
        <v>1</v>
      </c>
      <c r="E308" s="43"/>
      <c r="F308" s="44">
        <f>D308*E308</f>
        <v>0</v>
      </c>
    </row>
    <row r="309" spans="1:6" ht="16.5">
      <c r="A309" s="39"/>
      <c r="B309" s="45"/>
      <c r="C309" s="41"/>
      <c r="D309" s="42"/>
      <c r="E309" s="42"/>
      <c r="F309" s="42"/>
    </row>
    <row r="310" spans="1:6" ht="247.5">
      <c r="A310" s="39">
        <v>7</v>
      </c>
      <c r="B310" s="53" t="s">
        <v>283</v>
      </c>
      <c r="C310" s="41" t="s">
        <v>76</v>
      </c>
      <c r="D310" s="42">
        <v>4</v>
      </c>
      <c r="E310" s="43"/>
      <c r="F310" s="44">
        <f>D310*E310</f>
        <v>0</v>
      </c>
    </row>
    <row r="311" spans="1:6" ht="16.5">
      <c r="A311" s="39"/>
      <c r="B311" s="45"/>
      <c r="C311" s="41"/>
      <c r="D311" s="42"/>
      <c r="E311" s="42"/>
      <c r="F311" s="42"/>
    </row>
    <row r="312" spans="1:6" ht="297">
      <c r="A312" s="39">
        <v>8</v>
      </c>
      <c r="B312" s="104" t="s">
        <v>284</v>
      </c>
      <c r="C312" s="41"/>
      <c r="D312" s="42"/>
      <c r="E312" s="42"/>
      <c r="F312" s="44"/>
    </row>
    <row r="313" spans="1:6" ht="16.5">
      <c r="A313" s="39"/>
      <c r="B313" s="105" t="s">
        <v>285</v>
      </c>
      <c r="C313" s="41" t="s">
        <v>76</v>
      </c>
      <c r="D313" s="42">
        <v>11</v>
      </c>
      <c r="E313" s="43"/>
      <c r="F313" s="44">
        <f t="shared" ref="F313:F315" si="9">D313*E313</f>
        <v>0</v>
      </c>
    </row>
    <row r="314" spans="1:6" ht="33">
      <c r="A314" s="39"/>
      <c r="B314" s="106" t="s">
        <v>286</v>
      </c>
      <c r="C314" s="41" t="s">
        <v>76</v>
      </c>
      <c r="D314" s="42">
        <v>2</v>
      </c>
      <c r="E314" s="43"/>
      <c r="F314" s="44">
        <f t="shared" si="9"/>
        <v>0</v>
      </c>
    </row>
    <row r="315" spans="1:6" ht="16.5">
      <c r="A315" s="39"/>
      <c r="B315" s="105" t="s">
        <v>287</v>
      </c>
      <c r="C315" s="41" t="s">
        <v>28</v>
      </c>
      <c r="D315" s="42">
        <v>22.2</v>
      </c>
      <c r="E315" s="43"/>
      <c r="F315" s="44">
        <f t="shared" si="9"/>
        <v>0</v>
      </c>
    </row>
    <row r="316" spans="1:6" ht="16.5">
      <c r="A316" s="39"/>
      <c r="B316" s="53"/>
      <c r="C316" s="41"/>
      <c r="D316" s="42"/>
      <c r="E316" s="42"/>
      <c r="F316" s="44"/>
    </row>
    <row r="317" spans="1:6" ht="16.5">
      <c r="E317" s="84" t="s">
        <v>31</v>
      </c>
      <c r="F317" s="61">
        <f>SUM(F298:F316)</f>
        <v>0</v>
      </c>
    </row>
    <row r="320" spans="1:6" ht="18">
      <c r="A320" s="56" t="s">
        <v>288</v>
      </c>
      <c r="B320" s="34" t="s">
        <v>289</v>
      </c>
      <c r="C320" s="35"/>
    </row>
    <row r="322" spans="1:6">
      <c r="A322" s="36">
        <v>1</v>
      </c>
      <c r="B322" s="36">
        <v>2</v>
      </c>
      <c r="C322" s="36">
        <v>3</v>
      </c>
      <c r="D322" s="36">
        <v>4</v>
      </c>
      <c r="E322" s="36">
        <v>5</v>
      </c>
      <c r="F322" s="36">
        <v>6</v>
      </c>
    </row>
    <row r="323" spans="1:6" ht="49.5">
      <c r="A323" s="37" t="s">
        <v>17</v>
      </c>
      <c r="B323" s="37" t="s">
        <v>18</v>
      </c>
      <c r="C323" s="37" t="s">
        <v>19</v>
      </c>
      <c r="D323" s="37" t="s">
        <v>20</v>
      </c>
      <c r="E323" s="37" t="s">
        <v>21</v>
      </c>
      <c r="F323" s="37" t="s">
        <v>22</v>
      </c>
    </row>
    <row r="324" spans="1:6">
      <c r="A324" s="38"/>
      <c r="B324" s="38"/>
      <c r="C324" s="38"/>
      <c r="D324" s="38"/>
      <c r="E324" s="38"/>
      <c r="F324" s="38"/>
    </row>
    <row r="325" spans="1:6" ht="148.5">
      <c r="A325" s="39">
        <v>1</v>
      </c>
      <c r="B325" s="53" t="s">
        <v>290</v>
      </c>
      <c r="C325" s="41" t="s">
        <v>24</v>
      </c>
      <c r="D325" s="42">
        <v>1414</v>
      </c>
      <c r="E325" s="43"/>
      <c r="F325" s="44">
        <f>D325*E325</f>
        <v>0</v>
      </c>
    </row>
    <row r="326" spans="1:6" ht="16.5">
      <c r="A326" s="42"/>
      <c r="B326" s="45"/>
      <c r="C326" s="41"/>
      <c r="D326" s="42"/>
      <c r="E326" s="42"/>
      <c r="F326" s="44"/>
    </row>
    <row r="327" spans="1:6" ht="82.5">
      <c r="A327" s="39">
        <v>2</v>
      </c>
      <c r="B327" s="53" t="s">
        <v>291</v>
      </c>
      <c r="C327" s="41" t="s">
        <v>28</v>
      </c>
      <c r="D327" s="42">
        <v>25</v>
      </c>
      <c r="E327" s="43"/>
      <c r="F327" s="44">
        <f>D327*E327</f>
        <v>0</v>
      </c>
    </row>
    <row r="328" spans="1:6" ht="16.5">
      <c r="A328" s="39"/>
      <c r="B328" s="45"/>
      <c r="C328" s="41"/>
      <c r="D328" s="42"/>
      <c r="E328" s="42"/>
      <c r="F328" s="42"/>
    </row>
    <row r="329" spans="1:6" ht="115.5">
      <c r="A329" s="39">
        <v>3</v>
      </c>
      <c r="B329" s="53" t="s">
        <v>292</v>
      </c>
      <c r="C329" s="41" t="s">
        <v>24</v>
      </c>
      <c r="D329" s="42">
        <v>861</v>
      </c>
      <c r="E329" s="43"/>
      <c r="F329" s="44">
        <f>D329*E329</f>
        <v>0</v>
      </c>
    </row>
    <row r="330" spans="1:6" ht="16.5">
      <c r="A330" s="39"/>
      <c r="B330" s="45"/>
      <c r="C330" s="41"/>
      <c r="D330" s="42"/>
      <c r="E330" s="42"/>
      <c r="F330" s="42"/>
    </row>
    <row r="331" spans="1:6" ht="82.5">
      <c r="A331" s="39">
        <v>4</v>
      </c>
      <c r="B331" s="53" t="s">
        <v>293</v>
      </c>
      <c r="C331" s="41" t="s">
        <v>28</v>
      </c>
      <c r="D331" s="42">
        <v>450</v>
      </c>
      <c r="E331" s="43"/>
      <c r="F331" s="44">
        <f>D331*E331</f>
        <v>0</v>
      </c>
    </row>
    <row r="332" spans="1:6" ht="16.5">
      <c r="A332" s="39"/>
      <c r="B332" s="45"/>
      <c r="C332" s="41"/>
      <c r="D332" s="42"/>
      <c r="E332" s="42"/>
      <c r="F332" s="42"/>
    </row>
    <row r="333" spans="1:6" ht="132">
      <c r="A333" s="39">
        <v>5</v>
      </c>
      <c r="B333" s="53" t="s">
        <v>294</v>
      </c>
      <c r="C333" s="41" t="s">
        <v>24</v>
      </c>
      <c r="D333" s="42">
        <v>15</v>
      </c>
      <c r="E333" s="43"/>
      <c r="F333" s="44">
        <f>D333*E333</f>
        <v>0</v>
      </c>
    </row>
    <row r="334" spans="1:6" ht="16.5">
      <c r="A334" s="39"/>
      <c r="B334" s="45"/>
      <c r="C334" s="41"/>
      <c r="D334" s="42"/>
      <c r="E334" s="42"/>
      <c r="F334" s="42"/>
    </row>
    <row r="335" spans="1:6" ht="82.5">
      <c r="A335" s="39">
        <v>6</v>
      </c>
      <c r="B335" s="53" t="s">
        <v>295</v>
      </c>
      <c r="C335" s="41" t="s">
        <v>28</v>
      </c>
      <c r="D335" s="42">
        <v>50</v>
      </c>
      <c r="E335" s="43"/>
      <c r="F335" s="44">
        <f>D335*E335</f>
        <v>0</v>
      </c>
    </row>
    <row r="336" spans="1:6" ht="16.5">
      <c r="A336" s="39"/>
      <c r="B336" s="45"/>
      <c r="C336" s="41"/>
      <c r="D336" s="42"/>
      <c r="E336" s="42"/>
      <c r="F336" s="42"/>
    </row>
    <row r="337" spans="1:6" ht="82.5">
      <c r="A337" s="39">
        <v>7</v>
      </c>
      <c r="B337" s="53" t="s">
        <v>296</v>
      </c>
      <c r="C337" s="41" t="s">
        <v>28</v>
      </c>
      <c r="D337" s="42">
        <v>25</v>
      </c>
      <c r="E337" s="43"/>
      <c r="F337" s="44">
        <f>D337*E337</f>
        <v>0</v>
      </c>
    </row>
    <row r="338" spans="1:6" ht="16.5">
      <c r="A338" s="39"/>
      <c r="B338" s="45"/>
      <c r="C338" s="41"/>
      <c r="D338" s="42"/>
      <c r="E338" s="42"/>
      <c r="F338" s="42"/>
    </row>
    <row r="339" spans="1:6" ht="82.5">
      <c r="A339" s="39">
        <v>8</v>
      </c>
      <c r="B339" s="53" t="s">
        <v>297</v>
      </c>
      <c r="C339" s="41"/>
      <c r="D339" s="42"/>
      <c r="E339" s="42"/>
      <c r="F339" s="44"/>
    </row>
    <row r="340" spans="1:6" ht="16.5">
      <c r="A340" s="38"/>
      <c r="B340" s="67" t="s">
        <v>298</v>
      </c>
      <c r="C340" s="107" t="s">
        <v>76</v>
      </c>
      <c r="D340" s="108">
        <v>10</v>
      </c>
      <c r="E340" s="109"/>
      <c r="F340" s="44">
        <f t="shared" ref="F340:F341" si="10">D340*E340</f>
        <v>0</v>
      </c>
    </row>
    <row r="341" spans="1:6" ht="16.5">
      <c r="A341" s="38"/>
      <c r="B341" s="67" t="s">
        <v>299</v>
      </c>
      <c r="C341" s="107" t="s">
        <v>76</v>
      </c>
      <c r="D341" s="108">
        <v>10</v>
      </c>
      <c r="E341" s="109"/>
      <c r="F341" s="44">
        <f t="shared" si="10"/>
        <v>0</v>
      </c>
    </row>
    <row r="342" spans="1:6" ht="16.5">
      <c r="A342" s="38"/>
      <c r="B342" s="67"/>
      <c r="C342" s="108"/>
      <c r="D342" s="108"/>
      <c r="E342" s="108"/>
      <c r="F342" s="108"/>
    </row>
    <row r="343" spans="1:6" ht="82.5">
      <c r="A343" s="39">
        <v>9</v>
      </c>
      <c r="B343" s="53" t="s">
        <v>300</v>
      </c>
      <c r="C343" s="41" t="s">
        <v>28</v>
      </c>
      <c r="D343" s="42">
        <v>1200</v>
      </c>
      <c r="E343" s="43"/>
      <c r="F343" s="44">
        <f>D343*E343</f>
        <v>0</v>
      </c>
    </row>
    <row r="344" spans="1:6">
      <c r="A344" s="38"/>
      <c r="B344" s="59"/>
      <c r="C344" s="38"/>
      <c r="D344" s="38"/>
      <c r="E344" s="38"/>
      <c r="F344" s="38"/>
    </row>
    <row r="345" spans="1:6" ht="132">
      <c r="A345" s="39">
        <v>10</v>
      </c>
      <c r="B345" s="53" t="s">
        <v>301</v>
      </c>
      <c r="C345" s="41" t="s">
        <v>24</v>
      </c>
      <c r="D345" s="42">
        <v>51.76</v>
      </c>
      <c r="E345" s="43"/>
      <c r="F345" s="44">
        <f>D345*E345</f>
        <v>0</v>
      </c>
    </row>
    <row r="346" spans="1:6">
      <c r="A346" s="38"/>
      <c r="B346" s="59"/>
      <c r="C346" s="38"/>
      <c r="D346" s="38"/>
      <c r="E346" s="38"/>
      <c r="F346" s="38"/>
    </row>
    <row r="347" spans="1:6" ht="148.5">
      <c r="A347" s="39">
        <v>11</v>
      </c>
      <c r="B347" s="53" t="s">
        <v>302</v>
      </c>
      <c r="C347" s="41" t="s">
        <v>28</v>
      </c>
      <c r="D347" s="42">
        <v>45.2</v>
      </c>
      <c r="E347" s="43"/>
      <c r="F347" s="44">
        <f>D347*E347</f>
        <v>0</v>
      </c>
    </row>
    <row r="348" spans="1:6">
      <c r="A348" s="38"/>
      <c r="B348" s="38"/>
      <c r="C348" s="38"/>
      <c r="D348" s="38"/>
      <c r="E348" s="38"/>
      <c r="F348" s="38"/>
    </row>
    <row r="349" spans="1:6" ht="16.5">
      <c r="B349" s="19" t="s">
        <v>303</v>
      </c>
      <c r="E349" s="84" t="s">
        <v>31</v>
      </c>
      <c r="F349" s="61">
        <f>SUM(F325:F348)</f>
        <v>0</v>
      </c>
    </row>
    <row r="353" spans="1:6" ht="18">
      <c r="A353" s="56" t="s">
        <v>304</v>
      </c>
      <c r="B353" s="34" t="s">
        <v>122</v>
      </c>
      <c r="C353" s="35"/>
    </row>
    <row r="355" spans="1:6">
      <c r="A355" s="36">
        <v>1</v>
      </c>
      <c r="B355" s="36">
        <v>2</v>
      </c>
      <c r="C355" s="36">
        <v>3</v>
      </c>
      <c r="D355" s="36">
        <v>4</v>
      </c>
      <c r="E355" s="36">
        <v>5</v>
      </c>
      <c r="F355" s="36">
        <v>6</v>
      </c>
    </row>
    <row r="356" spans="1:6" ht="49.5">
      <c r="A356" s="37" t="s">
        <v>17</v>
      </c>
      <c r="B356" s="37" t="s">
        <v>18</v>
      </c>
      <c r="C356" s="37" t="s">
        <v>19</v>
      </c>
      <c r="D356" s="37" t="s">
        <v>20</v>
      </c>
      <c r="E356" s="37" t="s">
        <v>21</v>
      </c>
      <c r="F356" s="37" t="s">
        <v>22</v>
      </c>
    </row>
    <row r="357" spans="1:6">
      <c r="A357" s="38"/>
      <c r="B357" s="38"/>
      <c r="C357" s="38"/>
      <c r="D357" s="38"/>
      <c r="E357" s="38"/>
      <c r="F357" s="38"/>
    </row>
    <row r="358" spans="1:6" ht="379.5">
      <c r="A358" s="39">
        <v>1</v>
      </c>
      <c r="B358" s="40" t="s">
        <v>305</v>
      </c>
      <c r="C358" s="41"/>
      <c r="D358" s="42"/>
      <c r="E358" s="42"/>
      <c r="F358" s="42"/>
    </row>
    <row r="359" spans="1:6" ht="16.5">
      <c r="A359" s="42"/>
      <c r="B359" s="45" t="s">
        <v>214</v>
      </c>
      <c r="C359" s="41" t="s">
        <v>24</v>
      </c>
      <c r="D359" s="42">
        <v>62</v>
      </c>
      <c r="E359" s="43"/>
      <c r="F359" s="44">
        <f t="shared" ref="F359:F360" si="11">D359*E359</f>
        <v>0</v>
      </c>
    </row>
    <row r="360" spans="1:6" ht="16.5">
      <c r="A360" s="42"/>
      <c r="B360" s="45" t="s">
        <v>306</v>
      </c>
      <c r="C360" s="41" t="s">
        <v>24</v>
      </c>
      <c r="D360" s="42">
        <v>35.4</v>
      </c>
      <c r="E360" s="43"/>
      <c r="F360" s="44">
        <f t="shared" si="11"/>
        <v>0</v>
      </c>
    </row>
    <row r="361" spans="1:6" ht="16.5">
      <c r="A361" s="42"/>
      <c r="B361" s="45"/>
      <c r="C361" s="41"/>
      <c r="D361" s="42"/>
      <c r="E361" s="42"/>
      <c r="F361" s="44"/>
    </row>
    <row r="362" spans="1:6" ht="16.5">
      <c r="A362" s="42"/>
      <c r="B362" s="45"/>
      <c r="C362" s="41"/>
      <c r="D362" s="42"/>
      <c r="E362" s="42"/>
      <c r="F362" s="44"/>
    </row>
    <row r="363" spans="1:6" ht="409.5">
      <c r="A363" s="39">
        <v>2</v>
      </c>
      <c r="B363" s="40" t="s">
        <v>307</v>
      </c>
      <c r="C363" s="41"/>
      <c r="D363" s="42"/>
      <c r="E363" s="43"/>
      <c r="F363" s="42"/>
    </row>
    <row r="364" spans="1:6" ht="16.5">
      <c r="A364" s="39"/>
      <c r="B364" s="45" t="s">
        <v>214</v>
      </c>
      <c r="C364" s="41" t="s">
        <v>24</v>
      </c>
      <c r="D364" s="42">
        <v>176.4</v>
      </c>
      <c r="E364" s="43"/>
      <c r="F364" s="44">
        <f t="shared" ref="F364:F365" si="12">D364*E364</f>
        <v>0</v>
      </c>
    </row>
    <row r="365" spans="1:6" ht="16.5">
      <c r="A365" s="39"/>
      <c r="B365" s="45" t="s">
        <v>306</v>
      </c>
      <c r="C365" s="41" t="s">
        <v>24</v>
      </c>
      <c r="D365" s="42">
        <v>44.7</v>
      </c>
      <c r="E365" s="43"/>
      <c r="F365" s="44">
        <f t="shared" si="12"/>
        <v>0</v>
      </c>
    </row>
    <row r="366" spans="1:6" ht="16.5">
      <c r="A366" s="39"/>
      <c r="B366" s="45"/>
      <c r="C366" s="41"/>
      <c r="D366" s="42"/>
      <c r="E366" s="42"/>
      <c r="F366" s="44"/>
    </row>
    <row r="367" spans="1:6" ht="49.5">
      <c r="A367" s="39">
        <v>3</v>
      </c>
      <c r="B367" s="53" t="s">
        <v>308</v>
      </c>
      <c r="C367" s="41" t="s">
        <v>28</v>
      </c>
      <c r="D367" s="42">
        <v>100</v>
      </c>
      <c r="E367" s="43"/>
      <c r="F367" s="44">
        <f>D367*E367</f>
        <v>0</v>
      </c>
    </row>
    <row r="368" spans="1:6" ht="16.5">
      <c r="A368" s="39"/>
      <c r="B368" s="45"/>
      <c r="C368" s="41"/>
      <c r="D368" s="42"/>
      <c r="E368" s="42"/>
      <c r="F368" s="42"/>
    </row>
    <row r="369" spans="1:6" ht="49.5">
      <c r="A369" s="39">
        <v>4</v>
      </c>
      <c r="B369" s="53" t="s">
        <v>309</v>
      </c>
      <c r="C369" s="41" t="s">
        <v>28</v>
      </c>
      <c r="D369" s="42">
        <v>20</v>
      </c>
      <c r="E369" s="43"/>
      <c r="F369" s="44">
        <f>D369*E369</f>
        <v>0</v>
      </c>
    </row>
    <row r="370" spans="1:6" ht="16.5">
      <c r="A370" s="39"/>
      <c r="B370" s="45"/>
      <c r="C370" s="41"/>
      <c r="D370" s="42"/>
      <c r="E370" s="42"/>
      <c r="F370" s="42"/>
    </row>
    <row r="371" spans="1:6" ht="379.5">
      <c r="A371" s="39">
        <v>5</v>
      </c>
      <c r="B371" s="110" t="s">
        <v>310</v>
      </c>
      <c r="C371" s="41" t="s">
        <v>24</v>
      </c>
      <c r="D371" s="42">
        <v>18.8</v>
      </c>
      <c r="E371" s="109"/>
      <c r="F371" s="44">
        <f>D371*E371</f>
        <v>0</v>
      </c>
    </row>
    <row r="372" spans="1:6">
      <c r="A372" s="38"/>
      <c r="B372" s="38"/>
      <c r="C372" s="38"/>
      <c r="D372" s="38"/>
      <c r="E372" s="38"/>
      <c r="F372" s="38"/>
    </row>
    <row r="373" spans="1:6" ht="16.5">
      <c r="E373" s="84" t="s">
        <v>31</v>
      </c>
      <c r="F373" s="61">
        <f>SUM(F359:F372)</f>
        <v>0</v>
      </c>
    </row>
    <row r="376" spans="1:6" ht="18">
      <c r="A376" s="56" t="s">
        <v>311</v>
      </c>
      <c r="B376" s="34" t="s">
        <v>312</v>
      </c>
      <c r="C376" s="35"/>
    </row>
    <row r="378" spans="1:6">
      <c r="A378" s="36">
        <v>1</v>
      </c>
      <c r="B378" s="36">
        <v>2</v>
      </c>
      <c r="C378" s="36">
        <v>3</v>
      </c>
      <c r="D378" s="36">
        <v>4</v>
      </c>
      <c r="E378" s="36">
        <v>5</v>
      </c>
      <c r="F378" s="36">
        <v>6</v>
      </c>
    </row>
    <row r="379" spans="1:6" ht="49.5">
      <c r="A379" s="37" t="s">
        <v>17</v>
      </c>
      <c r="B379" s="37" t="s">
        <v>18</v>
      </c>
      <c r="C379" s="37" t="s">
        <v>19</v>
      </c>
      <c r="D379" s="37" t="s">
        <v>20</v>
      </c>
      <c r="E379" s="37" t="s">
        <v>21</v>
      </c>
      <c r="F379" s="37" t="s">
        <v>22</v>
      </c>
    </row>
    <row r="380" spans="1:6">
      <c r="A380" s="38"/>
      <c r="B380" s="38"/>
      <c r="C380" s="38"/>
      <c r="D380" s="38"/>
      <c r="E380" s="38"/>
      <c r="F380" s="38"/>
    </row>
    <row r="381" spans="1:6" ht="82.5">
      <c r="A381" s="39">
        <v>1</v>
      </c>
      <c r="B381" s="53" t="s">
        <v>313</v>
      </c>
      <c r="C381" s="41" t="s">
        <v>28</v>
      </c>
      <c r="D381" s="42">
        <v>120</v>
      </c>
      <c r="E381" s="43"/>
      <c r="F381" s="44">
        <f>D381*E381</f>
        <v>0</v>
      </c>
    </row>
    <row r="382" spans="1:6" ht="16.5">
      <c r="A382" s="42"/>
      <c r="B382" s="45"/>
      <c r="C382" s="41"/>
      <c r="D382" s="42"/>
      <c r="E382" s="42"/>
      <c r="F382" s="44"/>
    </row>
    <row r="383" spans="1:6" ht="99">
      <c r="A383" s="39">
        <v>2</v>
      </c>
      <c r="B383" s="53" t="s">
        <v>314</v>
      </c>
      <c r="C383" s="41" t="s">
        <v>28</v>
      </c>
      <c r="D383" s="42">
        <v>20</v>
      </c>
      <c r="E383" s="43"/>
      <c r="F383" s="44">
        <f>D383*E383</f>
        <v>0</v>
      </c>
    </row>
    <row r="384" spans="1:6" ht="16.5">
      <c r="A384" s="39"/>
      <c r="B384" s="42"/>
      <c r="C384" s="41"/>
      <c r="D384" s="42"/>
      <c r="E384" s="42"/>
      <c r="F384" s="44"/>
    </row>
    <row r="385" spans="1:6" ht="16.5">
      <c r="A385" s="48"/>
      <c r="B385" s="49"/>
      <c r="C385" s="50"/>
      <c r="D385" s="49"/>
      <c r="E385" s="51" t="s">
        <v>31</v>
      </c>
      <c r="F385" s="52">
        <f>SUM(F381:F384)</f>
        <v>0</v>
      </c>
    </row>
    <row r="388" spans="1:6" ht="18">
      <c r="A388" s="56" t="s">
        <v>315</v>
      </c>
      <c r="B388" s="34" t="s">
        <v>126</v>
      </c>
      <c r="C388" s="35"/>
    </row>
    <row r="390" spans="1:6">
      <c r="A390" s="36">
        <v>1</v>
      </c>
      <c r="B390" s="36">
        <v>2</v>
      </c>
      <c r="C390" s="36">
        <v>3</v>
      </c>
      <c r="D390" s="36">
        <v>4</v>
      </c>
      <c r="E390" s="36">
        <v>5</v>
      </c>
      <c r="F390" s="36">
        <v>6</v>
      </c>
    </row>
    <row r="391" spans="1:6" ht="49.5">
      <c r="A391" s="37" t="s">
        <v>17</v>
      </c>
      <c r="B391" s="37" t="s">
        <v>18</v>
      </c>
      <c r="C391" s="37" t="s">
        <v>19</v>
      </c>
      <c r="D391" s="37" t="s">
        <v>20</v>
      </c>
      <c r="E391" s="37" t="s">
        <v>21</v>
      </c>
      <c r="F391" s="37" t="s">
        <v>22</v>
      </c>
    </row>
    <row r="392" spans="1:6">
      <c r="A392" s="38"/>
      <c r="B392" s="38"/>
      <c r="C392" s="38"/>
      <c r="D392" s="38"/>
      <c r="E392" s="38"/>
      <c r="F392" s="38"/>
    </row>
    <row r="393" spans="1:6" ht="132">
      <c r="A393" s="39">
        <v>1</v>
      </c>
      <c r="B393" s="53" t="s">
        <v>316</v>
      </c>
      <c r="C393" s="42"/>
      <c r="D393" s="42"/>
      <c r="E393" s="42"/>
      <c r="F393" s="42"/>
    </row>
    <row r="394" spans="1:6" ht="16.5">
      <c r="A394" s="42"/>
      <c r="B394" s="45" t="s">
        <v>129</v>
      </c>
      <c r="C394" s="41" t="s">
        <v>24</v>
      </c>
      <c r="D394" s="42">
        <v>1414</v>
      </c>
      <c r="E394" s="43"/>
      <c r="F394" s="44">
        <f t="shared" ref="F394:F395" si="13">D394*E394</f>
        <v>0</v>
      </c>
    </row>
    <row r="395" spans="1:6" ht="16.5">
      <c r="A395" s="42"/>
      <c r="B395" s="45" t="s">
        <v>128</v>
      </c>
      <c r="C395" s="41" t="s">
        <v>24</v>
      </c>
      <c r="D395" s="42">
        <v>2300</v>
      </c>
      <c r="E395" s="43"/>
      <c r="F395" s="44">
        <f t="shared" si="13"/>
        <v>0</v>
      </c>
    </row>
    <row r="396" spans="1:6" ht="16.5">
      <c r="A396" s="42"/>
      <c r="B396" s="45"/>
      <c r="C396" s="41"/>
      <c r="D396" s="42"/>
      <c r="E396" s="42"/>
      <c r="F396" s="44"/>
    </row>
    <row r="397" spans="1:6" ht="66">
      <c r="A397" s="39">
        <v>2</v>
      </c>
      <c r="B397" s="53" t="s">
        <v>317</v>
      </c>
      <c r="C397" s="41"/>
      <c r="D397" s="42"/>
      <c r="E397" s="42"/>
      <c r="F397" s="42"/>
    </row>
    <row r="398" spans="1:6" ht="16.5">
      <c r="A398" s="39"/>
      <c r="B398" s="45"/>
      <c r="C398" s="41" t="s">
        <v>24</v>
      </c>
      <c r="D398" s="42">
        <v>1414</v>
      </c>
      <c r="E398" s="43"/>
      <c r="F398" s="44">
        <f>D398*E398</f>
        <v>0</v>
      </c>
    </row>
    <row r="399" spans="1:6" ht="16.5">
      <c r="A399" s="39"/>
      <c r="B399" s="45"/>
      <c r="C399" s="41"/>
      <c r="D399" s="42"/>
      <c r="E399" s="42"/>
      <c r="F399" s="44"/>
    </row>
    <row r="400" spans="1:6" ht="82.5">
      <c r="A400" s="39">
        <v>3</v>
      </c>
      <c r="B400" s="53" t="s">
        <v>318</v>
      </c>
      <c r="C400" s="41"/>
      <c r="D400" s="42"/>
      <c r="E400" s="42"/>
      <c r="F400" s="44"/>
    </row>
    <row r="401" spans="1:6" ht="16.5">
      <c r="A401" s="39"/>
      <c r="B401" s="45"/>
      <c r="C401" s="41" t="s">
        <v>24</v>
      </c>
      <c r="D401" s="42">
        <v>1400</v>
      </c>
      <c r="E401" s="43"/>
      <c r="F401" s="44">
        <f>D401*E401</f>
        <v>0</v>
      </c>
    </row>
    <row r="402" spans="1:6" ht="16.5">
      <c r="A402" s="39"/>
      <c r="B402" s="45"/>
      <c r="C402" s="41"/>
      <c r="D402" s="42"/>
      <c r="E402" s="42"/>
      <c r="F402" s="42"/>
    </row>
    <row r="403" spans="1:6" ht="99">
      <c r="A403" s="39">
        <v>4</v>
      </c>
      <c r="B403" s="53" t="s">
        <v>319</v>
      </c>
      <c r="C403" s="41"/>
      <c r="D403" s="42"/>
      <c r="E403" s="42"/>
      <c r="F403" s="44"/>
    </row>
    <row r="404" spans="1:6" ht="16.5">
      <c r="A404" s="39"/>
      <c r="B404" s="45"/>
      <c r="C404" s="41" t="s">
        <v>24</v>
      </c>
      <c r="D404" s="42">
        <v>900</v>
      </c>
      <c r="E404" s="43"/>
      <c r="F404" s="44">
        <f>D404*E404</f>
        <v>0</v>
      </c>
    </row>
    <row r="405" spans="1:6" ht="16.5">
      <c r="A405" s="39"/>
      <c r="B405" s="45"/>
      <c r="C405" s="41"/>
      <c r="D405" s="42"/>
      <c r="E405" s="42"/>
      <c r="F405" s="42"/>
    </row>
    <row r="406" spans="1:6" ht="82.5">
      <c r="A406" s="39">
        <v>5</v>
      </c>
      <c r="B406" s="53" t="s">
        <v>320</v>
      </c>
      <c r="C406" s="41" t="s">
        <v>24</v>
      </c>
      <c r="D406" s="42">
        <v>360</v>
      </c>
      <c r="E406" s="43"/>
      <c r="F406" s="44">
        <f>D406*E406</f>
        <v>0</v>
      </c>
    </row>
    <row r="407" spans="1:6" ht="16.5">
      <c r="A407" s="39"/>
      <c r="B407" s="45"/>
      <c r="C407" s="41"/>
      <c r="D407" s="42"/>
      <c r="E407" s="42"/>
      <c r="F407" s="42"/>
    </row>
    <row r="408" spans="1:6" ht="66">
      <c r="A408" s="39">
        <v>6</v>
      </c>
      <c r="B408" s="53" t="s">
        <v>321</v>
      </c>
      <c r="C408" s="41" t="s">
        <v>24</v>
      </c>
      <c r="D408" s="42">
        <v>100</v>
      </c>
      <c r="E408" s="43"/>
      <c r="F408" s="44">
        <f>D408*E408</f>
        <v>0</v>
      </c>
    </row>
    <row r="409" spans="1:6" ht="16.5">
      <c r="A409" s="39"/>
      <c r="B409" s="45"/>
      <c r="C409" s="41"/>
      <c r="D409" s="42"/>
      <c r="E409" s="42"/>
      <c r="F409" s="42"/>
    </row>
    <row r="410" spans="1:6" ht="82.5">
      <c r="A410" s="39">
        <v>7</v>
      </c>
      <c r="B410" s="53" t="s">
        <v>322</v>
      </c>
      <c r="C410" s="41" t="s">
        <v>24</v>
      </c>
      <c r="D410" s="42">
        <v>200</v>
      </c>
      <c r="E410" s="43"/>
      <c r="F410" s="44">
        <f>D410*E410</f>
        <v>0</v>
      </c>
    </row>
    <row r="411" spans="1:6" ht="16.5">
      <c r="A411" s="39"/>
      <c r="B411" s="42"/>
      <c r="C411" s="41"/>
      <c r="D411" s="42"/>
      <c r="E411" s="42"/>
      <c r="F411" s="42"/>
    </row>
    <row r="412" spans="1:6" ht="16.5">
      <c r="E412" s="84" t="s">
        <v>31</v>
      </c>
      <c r="F412" s="61">
        <f>SUM(F394:F411)</f>
        <v>0</v>
      </c>
    </row>
    <row r="413" spans="1:6" ht="16.5">
      <c r="E413" s="84"/>
      <c r="F413" s="61"/>
    </row>
    <row r="415" spans="1:6" ht="18">
      <c r="A415" s="56" t="s">
        <v>323</v>
      </c>
      <c r="B415" s="34" t="s">
        <v>132</v>
      </c>
      <c r="C415" s="35"/>
    </row>
    <row r="417" spans="1:6">
      <c r="A417" s="36">
        <v>1</v>
      </c>
      <c r="B417" s="36">
        <v>2</v>
      </c>
      <c r="C417" s="36">
        <v>3</v>
      </c>
      <c r="D417" s="36">
        <v>4</v>
      </c>
      <c r="E417" s="36">
        <v>5</v>
      </c>
      <c r="F417" s="36">
        <v>6</v>
      </c>
    </row>
    <row r="418" spans="1:6" ht="49.5">
      <c r="A418" s="37" t="s">
        <v>17</v>
      </c>
      <c r="B418" s="37" t="s">
        <v>18</v>
      </c>
      <c r="C418" s="37" t="s">
        <v>19</v>
      </c>
      <c r="D418" s="37" t="s">
        <v>20</v>
      </c>
      <c r="E418" s="37" t="s">
        <v>21</v>
      </c>
      <c r="F418" s="37" t="s">
        <v>22</v>
      </c>
    </row>
    <row r="419" spans="1:6">
      <c r="A419" s="38"/>
      <c r="B419" s="38"/>
      <c r="C419" s="38"/>
      <c r="D419" s="38"/>
      <c r="E419" s="38"/>
      <c r="F419" s="38"/>
    </row>
    <row r="420" spans="1:6" ht="258">
      <c r="A420" s="39">
        <v>1</v>
      </c>
      <c r="B420" s="111" t="s">
        <v>324</v>
      </c>
      <c r="C420" s="42"/>
      <c r="D420" s="42"/>
      <c r="E420" s="42"/>
      <c r="F420" s="42"/>
    </row>
    <row r="421" spans="1:6" ht="16.5">
      <c r="A421" s="42"/>
      <c r="B421" s="57" t="s">
        <v>325</v>
      </c>
      <c r="C421" s="41"/>
      <c r="D421" s="42"/>
      <c r="E421" s="42"/>
      <c r="F421" s="44"/>
    </row>
    <row r="422" spans="1:6" ht="33">
      <c r="A422" s="42"/>
      <c r="B422" s="112" t="s">
        <v>326</v>
      </c>
      <c r="C422" s="41"/>
      <c r="D422" s="42"/>
      <c r="E422" s="42"/>
      <c r="F422" s="44"/>
    </row>
    <row r="423" spans="1:6" ht="33">
      <c r="A423" s="42"/>
      <c r="B423" s="113" t="s">
        <v>327</v>
      </c>
      <c r="C423" s="41"/>
      <c r="D423" s="42"/>
      <c r="E423" s="42"/>
      <c r="F423" s="44"/>
    </row>
    <row r="424" spans="1:6" ht="16.5">
      <c r="A424" s="42"/>
      <c r="B424" s="113" t="s">
        <v>328</v>
      </c>
      <c r="C424" s="41"/>
      <c r="D424" s="42"/>
      <c r="E424" s="42"/>
      <c r="F424" s="44"/>
    </row>
    <row r="425" spans="1:6" ht="33">
      <c r="A425" s="42"/>
      <c r="B425" s="114" t="s">
        <v>329</v>
      </c>
      <c r="C425" s="41"/>
      <c r="D425" s="42"/>
      <c r="E425" s="42"/>
      <c r="F425" s="44"/>
    </row>
    <row r="426" spans="1:6" ht="16.5">
      <c r="A426" s="42"/>
      <c r="B426" s="113" t="s">
        <v>330</v>
      </c>
      <c r="C426" s="41"/>
      <c r="D426" s="42"/>
      <c r="E426" s="42"/>
      <c r="F426" s="44"/>
    </row>
    <row r="427" spans="1:6" ht="33">
      <c r="A427" s="42"/>
      <c r="B427" s="113" t="s">
        <v>331</v>
      </c>
      <c r="C427" s="41"/>
      <c r="D427" s="42"/>
      <c r="E427" s="42"/>
      <c r="F427" s="44"/>
    </row>
    <row r="428" spans="1:6" ht="33">
      <c r="A428" s="42"/>
      <c r="B428" s="113" t="s">
        <v>332</v>
      </c>
      <c r="C428" s="41"/>
      <c r="D428" s="42"/>
      <c r="E428" s="42"/>
      <c r="F428" s="44"/>
    </row>
    <row r="429" spans="1:6" ht="33">
      <c r="A429" s="42"/>
      <c r="B429" s="113" t="s">
        <v>333</v>
      </c>
      <c r="C429" s="41"/>
      <c r="D429" s="42"/>
      <c r="E429" s="42"/>
      <c r="F429" s="44"/>
    </row>
    <row r="430" spans="1:6" ht="33">
      <c r="A430" s="42"/>
      <c r="B430" s="113" t="s">
        <v>334</v>
      </c>
      <c r="C430" s="41"/>
      <c r="D430" s="42"/>
      <c r="E430" s="42"/>
      <c r="F430" s="44"/>
    </row>
    <row r="431" spans="1:6" ht="33">
      <c r="A431" s="42"/>
      <c r="B431" s="113" t="s">
        <v>335</v>
      </c>
      <c r="C431" s="41"/>
      <c r="D431" s="42"/>
      <c r="E431" s="42"/>
      <c r="F431" s="44"/>
    </row>
    <row r="432" spans="1:6" ht="33">
      <c r="A432" s="42"/>
      <c r="B432" s="113" t="s">
        <v>336</v>
      </c>
      <c r="C432" s="41"/>
      <c r="D432" s="42"/>
      <c r="E432" s="42"/>
      <c r="F432" s="44"/>
    </row>
    <row r="433" spans="1:6" ht="33">
      <c r="A433" s="42"/>
      <c r="B433" s="113" t="s">
        <v>337</v>
      </c>
      <c r="C433" s="41"/>
      <c r="D433" s="42"/>
      <c r="E433" s="42"/>
      <c r="F433" s="44"/>
    </row>
    <row r="434" spans="1:6" ht="16.5">
      <c r="A434" s="42"/>
      <c r="B434" s="113" t="s">
        <v>338</v>
      </c>
      <c r="C434" s="41"/>
      <c r="D434" s="42"/>
      <c r="E434" s="42"/>
      <c r="F434" s="44"/>
    </row>
    <row r="435" spans="1:6" ht="49.5">
      <c r="A435" s="42"/>
      <c r="B435" s="112" t="s">
        <v>339</v>
      </c>
      <c r="C435" s="41"/>
      <c r="D435" s="42"/>
      <c r="E435" s="42"/>
      <c r="F435" s="44"/>
    </row>
    <row r="436" spans="1:6" ht="16.5">
      <c r="A436" s="42"/>
      <c r="B436" s="45"/>
      <c r="C436" s="41"/>
      <c r="D436" s="42"/>
      <c r="E436" s="42"/>
      <c r="F436" s="44"/>
    </row>
    <row r="437" spans="1:6" ht="16.5">
      <c r="A437" s="42"/>
      <c r="B437" s="115" t="s">
        <v>340</v>
      </c>
      <c r="C437" s="41" t="s">
        <v>24</v>
      </c>
      <c r="D437" s="42">
        <v>1316</v>
      </c>
      <c r="E437" s="43"/>
      <c r="F437" s="44">
        <f>D437*E437</f>
        <v>0</v>
      </c>
    </row>
    <row r="438" spans="1:6" ht="16.5">
      <c r="A438" s="42"/>
      <c r="B438" s="45"/>
      <c r="C438" s="41"/>
      <c r="D438" s="42"/>
      <c r="E438" s="42"/>
      <c r="F438" s="44"/>
    </row>
    <row r="439" spans="1:6" ht="132">
      <c r="A439" s="39">
        <v>2</v>
      </c>
      <c r="B439" s="116" t="s">
        <v>341</v>
      </c>
      <c r="C439" s="41" t="s">
        <v>28</v>
      </c>
      <c r="D439" s="42">
        <v>1250</v>
      </c>
      <c r="E439" s="43"/>
      <c r="F439" s="44">
        <f>D439*E439</f>
        <v>0</v>
      </c>
    </row>
    <row r="440" spans="1:6" ht="16.5">
      <c r="A440" s="42"/>
      <c r="B440" s="45"/>
      <c r="C440" s="41"/>
      <c r="D440" s="42"/>
      <c r="E440" s="42"/>
      <c r="F440" s="44"/>
    </row>
    <row r="441" spans="1:6" ht="132">
      <c r="A441" s="39">
        <v>3</v>
      </c>
      <c r="B441" s="53" t="s">
        <v>342</v>
      </c>
      <c r="C441" s="41"/>
      <c r="D441" s="42"/>
      <c r="E441" s="42"/>
      <c r="F441" s="42"/>
    </row>
    <row r="442" spans="1:6" ht="16.5">
      <c r="A442" s="39"/>
      <c r="B442" s="45" t="s">
        <v>343</v>
      </c>
      <c r="C442" s="41" t="s">
        <v>24</v>
      </c>
      <c r="D442" s="42">
        <v>84.5</v>
      </c>
      <c r="E442" s="43"/>
      <c r="F442" s="44">
        <f>D442*E442</f>
        <v>0</v>
      </c>
    </row>
    <row r="443" spans="1:6" ht="16.5">
      <c r="A443" s="39"/>
      <c r="B443" s="45"/>
      <c r="C443" s="41"/>
      <c r="D443" s="42"/>
      <c r="E443" s="42"/>
      <c r="F443" s="44"/>
    </row>
    <row r="444" spans="1:6" ht="148.5">
      <c r="A444" s="39">
        <v>4</v>
      </c>
      <c r="B444" s="53" t="s">
        <v>344</v>
      </c>
      <c r="C444" s="41" t="s">
        <v>24</v>
      </c>
      <c r="D444" s="42">
        <v>39.799999999999997</v>
      </c>
      <c r="E444" s="43"/>
      <c r="F444" s="44">
        <f>D444*E444</f>
        <v>0</v>
      </c>
    </row>
    <row r="445" spans="1:6" ht="16.5">
      <c r="A445" s="39"/>
      <c r="B445" s="42"/>
      <c r="C445" s="41"/>
      <c r="D445" s="42"/>
      <c r="E445" s="42"/>
      <c r="F445" s="42"/>
    </row>
    <row r="446" spans="1:6" ht="16.5">
      <c r="E446" s="84" t="s">
        <v>31</v>
      </c>
      <c r="F446" s="61">
        <f>SUM(F421:F445)</f>
        <v>0</v>
      </c>
    </row>
    <row r="449" spans="1:6" ht="18">
      <c r="A449" s="56" t="s">
        <v>345</v>
      </c>
      <c r="B449" s="34" t="s">
        <v>346</v>
      </c>
      <c r="C449" s="35"/>
    </row>
    <row r="451" spans="1:6">
      <c r="A451" s="36">
        <v>1</v>
      </c>
      <c r="B451" s="36">
        <v>2</v>
      </c>
      <c r="C451" s="36">
        <v>3</v>
      </c>
      <c r="D451" s="36">
        <v>4</v>
      </c>
      <c r="E451" s="36">
        <v>5</v>
      </c>
      <c r="F451" s="36">
        <v>6</v>
      </c>
    </row>
    <row r="452" spans="1:6" ht="49.5">
      <c r="A452" s="37" t="s">
        <v>17</v>
      </c>
      <c r="B452" s="37" t="s">
        <v>18</v>
      </c>
      <c r="C452" s="37" t="s">
        <v>19</v>
      </c>
      <c r="D452" s="37" t="s">
        <v>20</v>
      </c>
      <c r="E452" s="37" t="s">
        <v>21</v>
      </c>
      <c r="F452" s="37" t="s">
        <v>22</v>
      </c>
    </row>
    <row r="453" spans="1:6">
      <c r="A453" s="38"/>
      <c r="B453" s="38"/>
      <c r="C453" s="38"/>
      <c r="D453" s="38"/>
      <c r="E453" s="38"/>
      <c r="F453" s="38"/>
    </row>
    <row r="454" spans="1:6" ht="99">
      <c r="A454" s="39">
        <v>1</v>
      </c>
      <c r="B454" s="53" t="s">
        <v>347</v>
      </c>
      <c r="C454" s="41" t="s">
        <v>28</v>
      </c>
      <c r="D454" s="42">
        <v>11.2</v>
      </c>
      <c r="E454" s="43"/>
      <c r="F454" s="44">
        <f>D454*E454</f>
        <v>0</v>
      </c>
    </row>
    <row r="455" spans="1:6" ht="16.5">
      <c r="A455" s="39"/>
      <c r="B455" s="42"/>
      <c r="C455" s="41"/>
      <c r="D455" s="42"/>
      <c r="E455" s="42"/>
      <c r="F455" s="44"/>
    </row>
    <row r="456" spans="1:6" ht="16.5">
      <c r="E456" s="84" t="s">
        <v>31</v>
      </c>
      <c r="F456" s="61">
        <f>SUM(F454:F455)</f>
        <v>0</v>
      </c>
    </row>
  </sheetData>
  <sheetProtection password="CC29" sheet="1" objects="1" scenarios="1" selectLockedCells="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zoomScale="120" zoomScaleNormal="120" workbookViewId="0">
      <selection activeCell="F17" sqref="F17"/>
    </sheetView>
  </sheetViews>
  <sheetFormatPr defaultColWidth="11.5703125" defaultRowHeight="12.75"/>
  <cols>
    <col min="1" max="5" width="11.5703125" style="19"/>
    <col min="6" max="6" width="12.85546875" style="19" customWidth="1"/>
    <col min="7" max="16384" width="11.5703125" style="19"/>
  </cols>
  <sheetData>
    <row r="3" spans="1:6" ht="15">
      <c r="B3" s="117" t="s">
        <v>136</v>
      </c>
    </row>
    <row r="5" spans="1:6">
      <c r="B5" s="19" t="s">
        <v>3</v>
      </c>
    </row>
    <row r="8" spans="1:6">
      <c r="A8" s="557" t="s">
        <v>157</v>
      </c>
      <c r="B8" s="19" t="s">
        <v>16</v>
      </c>
      <c r="F8" s="89">
        <f>'GLAVNA ZGRADA'!F18</f>
        <v>0</v>
      </c>
    </row>
    <row r="9" spans="1:6">
      <c r="A9" s="557" t="s">
        <v>161</v>
      </c>
      <c r="B9" s="19" t="s">
        <v>32</v>
      </c>
      <c r="F9" s="89">
        <f>'GLAVNA ZGRADA'!F42</f>
        <v>0</v>
      </c>
    </row>
    <row r="10" spans="1:6">
      <c r="A10" s="557" t="s">
        <v>170</v>
      </c>
      <c r="B10" s="19" t="s">
        <v>42</v>
      </c>
      <c r="F10" s="89">
        <f>'GLAVNA ZGRADA'!F78</f>
        <v>0</v>
      </c>
    </row>
    <row r="11" spans="1:6">
      <c r="A11" s="557" t="s">
        <v>186</v>
      </c>
      <c r="B11" s="19" t="s">
        <v>187</v>
      </c>
      <c r="F11" s="89">
        <f>'GLAVNA ZGRADA'!F104</f>
        <v>0</v>
      </c>
    </row>
    <row r="12" spans="1:6">
      <c r="A12" s="557" t="s">
        <v>197</v>
      </c>
      <c r="B12" s="19" t="s">
        <v>65</v>
      </c>
      <c r="F12" s="89">
        <f>'GLAVNA ZGRADA'!F146</f>
        <v>0</v>
      </c>
    </row>
    <row r="13" spans="1:6">
      <c r="A13" s="557" t="s">
        <v>215</v>
      </c>
      <c r="B13" s="19" t="s">
        <v>81</v>
      </c>
      <c r="F13" s="89">
        <f>'GLAVNA ZGRADA'!F169</f>
        <v>0</v>
      </c>
    </row>
    <row r="14" spans="1:6">
      <c r="A14" s="557" t="s">
        <v>221</v>
      </c>
      <c r="B14" s="19" t="s">
        <v>222</v>
      </c>
      <c r="F14" s="89">
        <f>'GLAVNA ZGRADA'!F187</f>
        <v>0</v>
      </c>
    </row>
    <row r="15" spans="1:6">
      <c r="A15" s="557" t="s">
        <v>230</v>
      </c>
      <c r="B15" s="19" t="s">
        <v>138</v>
      </c>
      <c r="F15" s="89">
        <f>'GLAVNA ZGRADA'!F210</f>
        <v>0</v>
      </c>
    </row>
    <row r="16" spans="1:6">
      <c r="A16" s="557" t="s">
        <v>239</v>
      </c>
      <c r="B16" s="19" t="s">
        <v>91</v>
      </c>
      <c r="F16" s="89">
        <f>'GLAVNA ZGRADA'!F231</f>
        <v>0</v>
      </c>
    </row>
    <row r="17" spans="1:7">
      <c r="A17" s="557" t="s">
        <v>249</v>
      </c>
      <c r="B17" s="19" t="s">
        <v>348</v>
      </c>
      <c r="F17" s="89">
        <f>'GLAVNA ZGRADA'!F290</f>
        <v>0</v>
      </c>
    </row>
    <row r="18" spans="1:7">
      <c r="A18" s="557" t="s">
        <v>275</v>
      </c>
      <c r="B18" s="19" t="s">
        <v>349</v>
      </c>
      <c r="F18" s="89">
        <f>'GLAVNA ZGRADA'!F317</f>
        <v>0</v>
      </c>
    </row>
    <row r="19" spans="1:7">
      <c r="A19" s="557" t="s">
        <v>288</v>
      </c>
      <c r="B19" s="19" t="s">
        <v>350</v>
      </c>
      <c r="F19" s="89">
        <f>'GLAVNA ZGRADA'!F349</f>
        <v>0</v>
      </c>
    </row>
    <row r="20" spans="1:7">
      <c r="A20" s="557" t="s">
        <v>304</v>
      </c>
      <c r="B20" s="19" t="s">
        <v>122</v>
      </c>
      <c r="F20" s="89">
        <f>'GLAVNA ZGRADA'!F373</f>
        <v>0</v>
      </c>
    </row>
    <row r="21" spans="1:7">
      <c r="A21" s="557" t="s">
        <v>311</v>
      </c>
      <c r="B21" s="19" t="s">
        <v>312</v>
      </c>
      <c r="F21" s="89">
        <f>'GLAVNA ZGRADA'!F385</f>
        <v>0</v>
      </c>
    </row>
    <row r="22" spans="1:7">
      <c r="A22" s="557" t="s">
        <v>315</v>
      </c>
      <c r="B22" s="19" t="s">
        <v>126</v>
      </c>
      <c r="F22" s="89">
        <f>'GLAVNA ZGRADA'!F412</f>
        <v>0</v>
      </c>
    </row>
    <row r="23" spans="1:7">
      <c r="A23" s="557" t="s">
        <v>323</v>
      </c>
      <c r="B23" s="19" t="s">
        <v>139</v>
      </c>
      <c r="F23" s="89">
        <f>'GLAVNA ZGRADA'!F446</f>
        <v>0</v>
      </c>
    </row>
    <row r="24" spans="1:7" s="119" customFormat="1">
      <c r="A24" s="557" t="str">
        <f>'GLAVNA ZGRADA'!A449</f>
        <v>XVII.</v>
      </c>
      <c r="B24" s="119" t="str">
        <f>'GLAVNA ZGRADA'!B449</f>
        <v>STAKLARSKI RADOVI</v>
      </c>
      <c r="F24" s="120">
        <f>'GLAVNA ZGRADA'!F456</f>
        <v>0</v>
      </c>
    </row>
    <row r="26" spans="1:7">
      <c r="D26" s="118" t="s">
        <v>0</v>
      </c>
      <c r="F26" s="90">
        <f>SUM(F8:F24)</f>
        <v>0</v>
      </c>
      <c r="G26" s="19" t="s">
        <v>351</v>
      </c>
    </row>
  </sheetData>
  <sheetProtection password="CC29" sheet="1" selectLockedCells="1" selectUnlockedCells="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F247"/>
  <sheetViews>
    <sheetView zoomScaleNormal="100" workbookViewId="0">
      <selection activeCell="E85" sqref="E85"/>
    </sheetView>
  </sheetViews>
  <sheetFormatPr defaultColWidth="11.5703125" defaultRowHeight="12.75"/>
  <cols>
    <col min="1" max="1" width="5.85546875" style="19" customWidth="1"/>
    <col min="2" max="2" width="37.42578125" style="19" customWidth="1"/>
    <col min="3" max="3" width="9" style="19" customWidth="1"/>
    <col min="4" max="4" width="8.85546875" style="19" customWidth="1"/>
    <col min="5" max="5" width="11.85546875" style="19" customWidth="1"/>
    <col min="6" max="6" width="13.42578125" style="19" customWidth="1"/>
    <col min="7" max="16384" width="11.5703125" style="19"/>
  </cols>
  <sheetData>
    <row r="1" spans="1:6" ht="18">
      <c r="A1" s="33" t="s">
        <v>526</v>
      </c>
      <c r="B1" s="34" t="s">
        <v>16</v>
      </c>
      <c r="C1" s="35"/>
    </row>
    <row r="3" spans="1:6">
      <c r="A3" s="36">
        <v>1</v>
      </c>
      <c r="B3" s="36">
        <v>2</v>
      </c>
      <c r="C3" s="36">
        <v>3</v>
      </c>
      <c r="D3" s="36">
        <v>4</v>
      </c>
      <c r="E3" s="36">
        <v>5</v>
      </c>
      <c r="F3" s="36">
        <v>6</v>
      </c>
    </row>
    <row r="4" spans="1:6" ht="52.35" customHeight="1">
      <c r="A4" s="37" t="s">
        <v>17</v>
      </c>
      <c r="B4" s="37" t="s">
        <v>18</v>
      </c>
      <c r="C4" s="37" t="s">
        <v>19</v>
      </c>
      <c r="D4" s="37" t="s">
        <v>20</v>
      </c>
      <c r="E4" s="37" t="s">
        <v>21</v>
      </c>
      <c r="F4" s="37" t="s">
        <v>22</v>
      </c>
    </row>
    <row r="5" spans="1:6">
      <c r="A5" s="38"/>
      <c r="B5" s="38"/>
      <c r="C5" s="38"/>
      <c r="D5" s="38"/>
      <c r="E5" s="38"/>
      <c r="F5" s="38"/>
    </row>
    <row r="6" spans="1:6" ht="66">
      <c r="A6" s="39">
        <v>1</v>
      </c>
      <c r="B6" s="40" t="s">
        <v>23</v>
      </c>
      <c r="C6" s="41" t="s">
        <v>24</v>
      </c>
      <c r="D6" s="42">
        <v>51.92</v>
      </c>
      <c r="E6" s="43"/>
      <c r="F6" s="44">
        <f>D6*E6</f>
        <v>0</v>
      </c>
    </row>
    <row r="7" spans="1:6" ht="16.5">
      <c r="A7" s="42"/>
      <c r="B7" s="45"/>
      <c r="C7" s="41"/>
      <c r="D7" s="42"/>
      <c r="E7" s="42"/>
      <c r="F7" s="44"/>
    </row>
    <row r="8" spans="1:6" ht="99">
      <c r="A8" s="39">
        <v>2</v>
      </c>
      <c r="B8" s="40" t="s">
        <v>25</v>
      </c>
      <c r="C8" s="41" t="s">
        <v>26</v>
      </c>
      <c r="D8" s="42">
        <v>1</v>
      </c>
      <c r="E8" s="43"/>
      <c r="F8" s="44">
        <f>D8*E8</f>
        <v>0</v>
      </c>
    </row>
    <row r="9" spans="1:6" ht="16.5">
      <c r="A9" s="39"/>
      <c r="B9" s="45"/>
      <c r="C9" s="41"/>
      <c r="D9" s="42"/>
      <c r="E9" s="42"/>
      <c r="F9" s="44"/>
    </row>
    <row r="10" spans="1:6" ht="181.5">
      <c r="A10" s="39">
        <v>3</v>
      </c>
      <c r="B10" s="40" t="s">
        <v>27</v>
      </c>
      <c r="C10" s="41" t="s">
        <v>28</v>
      </c>
      <c r="D10" s="42">
        <v>150</v>
      </c>
      <c r="E10" s="43"/>
      <c r="F10" s="44">
        <f>D10*E10</f>
        <v>0</v>
      </c>
    </row>
    <row r="11" spans="1:6" ht="16.5">
      <c r="A11" s="39"/>
      <c r="B11" s="45"/>
      <c r="C11" s="41"/>
      <c r="D11" s="42"/>
      <c r="E11" s="42"/>
      <c r="F11" s="42"/>
    </row>
    <row r="12" spans="1:6" ht="231">
      <c r="A12" s="39">
        <v>4</v>
      </c>
      <c r="B12" s="46" t="s">
        <v>29</v>
      </c>
      <c r="C12" s="41" t="s">
        <v>26</v>
      </c>
      <c r="D12" s="42">
        <v>1</v>
      </c>
      <c r="E12" s="43"/>
      <c r="F12" s="44">
        <f>D12*E12</f>
        <v>0</v>
      </c>
    </row>
    <row r="13" spans="1:6" ht="16.5">
      <c r="A13" s="39"/>
      <c r="B13" s="45"/>
      <c r="C13" s="41"/>
      <c r="D13" s="42"/>
      <c r="E13" s="42"/>
      <c r="F13" s="42"/>
    </row>
    <row r="14" spans="1:6" ht="132">
      <c r="A14" s="39">
        <v>5</v>
      </c>
      <c r="B14" s="47" t="s">
        <v>30</v>
      </c>
      <c r="C14" s="41" t="s">
        <v>24</v>
      </c>
      <c r="D14" s="42">
        <v>300</v>
      </c>
      <c r="E14" s="43"/>
      <c r="F14" s="44">
        <f>D14*E14</f>
        <v>0</v>
      </c>
    </row>
    <row r="15" spans="1:6" ht="16.5">
      <c r="A15" s="39"/>
      <c r="B15" s="42"/>
      <c r="C15" s="41"/>
      <c r="D15" s="42"/>
      <c r="E15" s="42"/>
      <c r="F15" s="42"/>
    </row>
    <row r="16" spans="1:6" ht="16.5">
      <c r="A16" s="48"/>
      <c r="B16" s="49"/>
      <c r="C16" s="50"/>
      <c r="D16" s="49"/>
      <c r="E16" s="51" t="s">
        <v>1385</v>
      </c>
      <c r="F16" s="52">
        <f>SUM(F6:F15)</f>
        <v>0</v>
      </c>
    </row>
    <row r="19" spans="1:6" ht="18">
      <c r="A19" s="33" t="s">
        <v>1386</v>
      </c>
      <c r="B19" s="34" t="s">
        <v>32</v>
      </c>
      <c r="C19" s="35"/>
    </row>
    <row r="21" spans="1:6">
      <c r="A21" s="36">
        <v>1</v>
      </c>
      <c r="B21" s="36">
        <v>2</v>
      </c>
      <c r="C21" s="36">
        <v>3</v>
      </c>
      <c r="D21" s="36">
        <v>4</v>
      </c>
      <c r="E21" s="36">
        <v>5</v>
      </c>
      <c r="F21" s="36">
        <v>6</v>
      </c>
    </row>
    <row r="22" spans="1:6" ht="49.5">
      <c r="A22" s="37" t="s">
        <v>17</v>
      </c>
      <c r="B22" s="37" t="s">
        <v>18</v>
      </c>
      <c r="C22" s="37" t="s">
        <v>19</v>
      </c>
      <c r="D22" s="37" t="s">
        <v>20</v>
      </c>
      <c r="E22" s="37" t="s">
        <v>21</v>
      </c>
      <c r="F22" s="37" t="s">
        <v>22</v>
      </c>
    </row>
    <row r="23" spans="1:6">
      <c r="A23" s="38"/>
      <c r="B23" s="38"/>
      <c r="C23" s="38"/>
      <c r="D23" s="38"/>
      <c r="E23" s="38"/>
      <c r="F23" s="38"/>
    </row>
    <row r="24" spans="1:6" ht="115.5">
      <c r="A24" s="39">
        <v>1</v>
      </c>
      <c r="B24" s="53" t="s">
        <v>33</v>
      </c>
      <c r="C24" s="41" t="s">
        <v>34</v>
      </c>
      <c r="D24" s="42">
        <v>8</v>
      </c>
      <c r="E24" s="43"/>
      <c r="F24" s="44">
        <f>D24*E24</f>
        <v>0</v>
      </c>
    </row>
    <row r="25" spans="1:6" ht="16.5">
      <c r="A25" s="42"/>
      <c r="B25" s="45"/>
      <c r="C25" s="41"/>
      <c r="D25" s="42"/>
      <c r="E25" s="42"/>
      <c r="F25" s="44"/>
    </row>
    <row r="26" spans="1:6" ht="99">
      <c r="A26" s="39">
        <v>2</v>
      </c>
      <c r="B26" s="53" t="s">
        <v>35</v>
      </c>
      <c r="C26" s="41" t="s">
        <v>34</v>
      </c>
      <c r="D26" s="42">
        <v>16</v>
      </c>
      <c r="E26" s="43"/>
      <c r="F26" s="44">
        <f>D26*E26</f>
        <v>0</v>
      </c>
    </row>
    <row r="27" spans="1:6" ht="16.5">
      <c r="A27" s="39"/>
      <c r="B27" s="45"/>
      <c r="C27" s="41"/>
      <c r="D27" s="42"/>
      <c r="E27" s="42"/>
      <c r="F27" s="44"/>
    </row>
    <row r="28" spans="1:6" ht="99">
      <c r="A28" s="39">
        <v>3</v>
      </c>
      <c r="B28" s="53" t="s">
        <v>36</v>
      </c>
      <c r="C28" s="41" t="s">
        <v>34</v>
      </c>
      <c r="D28" s="42">
        <v>17</v>
      </c>
      <c r="E28" s="43"/>
      <c r="F28" s="44">
        <f>D28*E28</f>
        <v>0</v>
      </c>
    </row>
    <row r="29" spans="1:6" ht="16.5">
      <c r="A29" s="39"/>
      <c r="B29" s="45"/>
      <c r="C29" s="41"/>
      <c r="D29" s="42"/>
      <c r="E29" s="42"/>
      <c r="F29" s="44"/>
    </row>
    <row r="30" spans="1:6" ht="148.5">
      <c r="A30" s="39">
        <v>4</v>
      </c>
      <c r="B30" s="40" t="s">
        <v>37</v>
      </c>
      <c r="C30" s="41" t="s">
        <v>24</v>
      </c>
      <c r="D30" s="42">
        <v>44</v>
      </c>
      <c r="E30" s="43"/>
      <c r="F30" s="44">
        <f>D30*E30</f>
        <v>0</v>
      </c>
    </row>
    <row r="31" spans="1:6" ht="16.5">
      <c r="A31" s="39"/>
      <c r="B31" s="45"/>
      <c r="C31" s="41"/>
      <c r="D31" s="42"/>
      <c r="E31" s="42"/>
      <c r="F31" s="42"/>
    </row>
    <row r="32" spans="1:6" ht="115.5">
      <c r="A32" s="39">
        <v>5</v>
      </c>
      <c r="B32" s="54" t="s">
        <v>38</v>
      </c>
      <c r="C32" s="41"/>
      <c r="D32" s="42"/>
      <c r="E32" s="42"/>
      <c r="F32" s="44"/>
    </row>
    <row r="33" spans="1:6" ht="16.5">
      <c r="A33" s="39"/>
      <c r="B33" s="45" t="s">
        <v>39</v>
      </c>
      <c r="C33" s="41" t="s">
        <v>34</v>
      </c>
      <c r="D33" s="42">
        <v>11</v>
      </c>
      <c r="E33" s="43"/>
      <c r="F33" s="44">
        <f>D33*E33</f>
        <v>0</v>
      </c>
    </row>
    <row r="34" spans="1:6" ht="16.5">
      <c r="A34" s="39"/>
      <c r="B34" s="45" t="s">
        <v>40</v>
      </c>
      <c r="C34" s="41" t="s">
        <v>24</v>
      </c>
      <c r="D34" s="42">
        <v>70</v>
      </c>
      <c r="E34" s="43"/>
      <c r="F34" s="44">
        <f>D34*E34</f>
        <v>0</v>
      </c>
    </row>
    <row r="35" spans="1:6" ht="16.5">
      <c r="A35" s="39"/>
      <c r="B35" s="45"/>
      <c r="C35" s="41"/>
      <c r="D35" s="42"/>
      <c r="E35" s="42"/>
      <c r="F35" s="42"/>
    </row>
    <row r="36" spans="1:6" ht="132">
      <c r="A36" s="39">
        <v>6</v>
      </c>
      <c r="B36" s="55" t="s">
        <v>41</v>
      </c>
      <c r="C36" s="41" t="s">
        <v>34</v>
      </c>
      <c r="D36" s="42">
        <v>10</v>
      </c>
      <c r="E36" s="43"/>
      <c r="F36" s="44">
        <f>D36*E36</f>
        <v>0</v>
      </c>
    </row>
    <row r="37" spans="1:6" ht="16.5">
      <c r="A37" s="39"/>
      <c r="B37" s="42"/>
      <c r="C37" s="41"/>
      <c r="D37" s="42"/>
      <c r="E37" s="42"/>
      <c r="F37" s="42"/>
    </row>
    <row r="38" spans="1:6" ht="16.5">
      <c r="A38" s="48"/>
      <c r="B38" s="49"/>
      <c r="C38" s="50"/>
      <c r="D38" s="49"/>
      <c r="E38" s="51" t="s">
        <v>1387</v>
      </c>
      <c r="F38" s="52">
        <f>SUM(F24:F37)</f>
        <v>0</v>
      </c>
    </row>
    <row r="41" spans="1:6" ht="18">
      <c r="A41" s="56" t="s">
        <v>521</v>
      </c>
      <c r="B41" s="34" t="s">
        <v>42</v>
      </c>
      <c r="C41" s="35"/>
    </row>
    <row r="43" spans="1:6">
      <c r="A43" s="36">
        <v>1</v>
      </c>
      <c r="B43" s="36">
        <v>2</v>
      </c>
      <c r="C43" s="36">
        <v>3</v>
      </c>
      <c r="D43" s="36">
        <v>4</v>
      </c>
      <c r="E43" s="36">
        <v>5</v>
      </c>
      <c r="F43" s="36">
        <v>6</v>
      </c>
    </row>
    <row r="44" spans="1:6" ht="49.5">
      <c r="A44" s="37" t="s">
        <v>17</v>
      </c>
      <c r="B44" s="37" t="s">
        <v>18</v>
      </c>
      <c r="C44" s="37" t="s">
        <v>19</v>
      </c>
      <c r="D44" s="37" t="s">
        <v>20</v>
      </c>
      <c r="E44" s="37" t="s">
        <v>21</v>
      </c>
      <c r="F44" s="37" t="s">
        <v>22</v>
      </c>
    </row>
    <row r="45" spans="1:6">
      <c r="A45" s="38"/>
      <c r="B45" s="38"/>
      <c r="C45" s="38"/>
      <c r="D45" s="38"/>
      <c r="E45" s="38"/>
      <c r="F45" s="38"/>
    </row>
    <row r="46" spans="1:6" ht="132">
      <c r="A46" s="39">
        <v>1</v>
      </c>
      <c r="B46" s="40" t="s">
        <v>43</v>
      </c>
      <c r="C46" s="41" t="s">
        <v>34</v>
      </c>
      <c r="D46" s="42">
        <v>7.5</v>
      </c>
      <c r="E46" s="43"/>
      <c r="F46" s="44">
        <f>D46*E46</f>
        <v>0</v>
      </c>
    </row>
    <row r="47" spans="1:6" ht="16.5">
      <c r="A47" s="42"/>
      <c r="B47" s="45"/>
      <c r="C47" s="41"/>
      <c r="D47" s="42"/>
      <c r="E47" s="42"/>
      <c r="F47" s="44"/>
    </row>
    <row r="48" spans="1:6" ht="198">
      <c r="A48" s="39">
        <v>2</v>
      </c>
      <c r="B48" s="40" t="s">
        <v>44</v>
      </c>
      <c r="C48" s="41" t="s">
        <v>34</v>
      </c>
      <c r="D48" s="42">
        <v>16.600000000000001</v>
      </c>
      <c r="E48" s="43"/>
      <c r="F48" s="44">
        <f>D48*E48</f>
        <v>0</v>
      </c>
    </row>
    <row r="49" spans="1:6" ht="16.5">
      <c r="A49" s="39"/>
      <c r="B49" s="45"/>
      <c r="C49" s="41"/>
      <c r="D49" s="42"/>
      <c r="E49" s="42"/>
      <c r="F49" s="44"/>
    </row>
    <row r="50" spans="1:6" ht="198">
      <c r="A50" s="39">
        <v>3</v>
      </c>
      <c r="B50" s="40" t="s">
        <v>45</v>
      </c>
      <c r="C50" s="41" t="s">
        <v>34</v>
      </c>
      <c r="D50" s="42">
        <v>14.5</v>
      </c>
      <c r="E50" s="43"/>
      <c r="F50" s="44">
        <f>D50*E50</f>
        <v>0</v>
      </c>
    </row>
    <row r="51" spans="1:6" ht="16.5">
      <c r="A51" s="39"/>
      <c r="B51" s="45"/>
      <c r="C51" s="41"/>
      <c r="D51" s="42"/>
      <c r="E51" s="42"/>
      <c r="F51" s="44"/>
    </row>
    <row r="52" spans="1:6" ht="214.5">
      <c r="A52" s="39">
        <v>4</v>
      </c>
      <c r="B52" s="57" t="s">
        <v>46</v>
      </c>
      <c r="C52" s="41"/>
      <c r="D52" s="42"/>
      <c r="E52" s="42"/>
      <c r="F52" s="44"/>
    </row>
    <row r="53" spans="1:6" ht="16.5">
      <c r="A53" s="39"/>
      <c r="B53" s="45" t="s">
        <v>47</v>
      </c>
      <c r="C53" s="41" t="s">
        <v>34</v>
      </c>
      <c r="D53" s="42">
        <v>53.4</v>
      </c>
      <c r="E53" s="43"/>
      <c r="F53" s="44">
        <f>D53*E53</f>
        <v>0</v>
      </c>
    </row>
    <row r="54" spans="1:6" ht="16.5">
      <c r="A54" s="39"/>
      <c r="B54" s="45" t="s">
        <v>48</v>
      </c>
      <c r="C54" s="41" t="s">
        <v>34</v>
      </c>
      <c r="D54" s="42">
        <v>0.34</v>
      </c>
      <c r="E54" s="43"/>
      <c r="F54" s="44">
        <f>D54*E54</f>
        <v>0</v>
      </c>
    </row>
    <row r="55" spans="1:6" ht="16.5">
      <c r="A55" s="39"/>
      <c r="B55" s="45" t="s">
        <v>49</v>
      </c>
      <c r="C55" s="41" t="s">
        <v>34</v>
      </c>
      <c r="D55" s="42">
        <v>4.5</v>
      </c>
      <c r="E55" s="43"/>
      <c r="F55" s="44">
        <f>D55*E55</f>
        <v>0</v>
      </c>
    </row>
    <row r="56" spans="1:6" ht="16.5">
      <c r="A56" s="39"/>
      <c r="B56" s="45"/>
      <c r="C56" s="41"/>
      <c r="D56" s="42"/>
      <c r="E56" s="42"/>
      <c r="F56" s="42"/>
    </row>
    <row r="57" spans="1:6" ht="82.5">
      <c r="A57" s="39">
        <v>5</v>
      </c>
      <c r="B57" s="57" t="s">
        <v>50</v>
      </c>
      <c r="C57" s="41" t="s">
        <v>51</v>
      </c>
      <c r="D57" s="42">
        <v>9800</v>
      </c>
      <c r="E57" s="43"/>
      <c r="F57" s="44">
        <f>D57*E57</f>
        <v>0</v>
      </c>
    </row>
    <row r="58" spans="1:6" ht="16.5">
      <c r="A58" s="39"/>
      <c r="B58" s="45"/>
      <c r="C58" s="41"/>
      <c r="D58" s="42"/>
      <c r="E58" s="42"/>
      <c r="F58" s="42"/>
    </row>
    <row r="59" spans="1:6" ht="165">
      <c r="A59" s="39">
        <v>6</v>
      </c>
      <c r="B59" s="58" t="s">
        <v>52</v>
      </c>
      <c r="C59" s="41" t="s">
        <v>34</v>
      </c>
      <c r="D59" s="42">
        <v>13.5</v>
      </c>
      <c r="E59" s="43"/>
      <c r="F59" s="44">
        <f>D59*E59</f>
        <v>0</v>
      </c>
    </row>
    <row r="60" spans="1:6" ht="16.5">
      <c r="A60" s="39"/>
      <c r="B60" s="45"/>
      <c r="C60" s="41"/>
      <c r="D60" s="42"/>
      <c r="E60" s="42"/>
      <c r="F60" s="42"/>
    </row>
    <row r="61" spans="1:6" ht="132">
      <c r="A61" s="39">
        <v>7</v>
      </c>
      <c r="B61" s="53" t="s">
        <v>53</v>
      </c>
      <c r="C61" s="41"/>
      <c r="D61" s="42"/>
      <c r="E61" s="42"/>
      <c r="F61" s="42"/>
    </row>
    <row r="62" spans="1:6" ht="16.5">
      <c r="A62" s="39"/>
      <c r="B62" s="45" t="s">
        <v>54</v>
      </c>
      <c r="C62" s="41" t="s">
        <v>24</v>
      </c>
      <c r="D62" s="42">
        <v>47</v>
      </c>
      <c r="E62" s="43"/>
      <c r="F62" s="44">
        <f>D62*E62</f>
        <v>0</v>
      </c>
    </row>
    <row r="63" spans="1:6" ht="33">
      <c r="A63" s="39"/>
      <c r="B63" s="45" t="s">
        <v>55</v>
      </c>
      <c r="C63" s="41" t="s">
        <v>24</v>
      </c>
      <c r="D63" s="42">
        <v>50</v>
      </c>
      <c r="E63" s="43"/>
      <c r="F63" s="44">
        <f>D63*E63</f>
        <v>0</v>
      </c>
    </row>
    <row r="64" spans="1:6" ht="16.5">
      <c r="A64" s="39"/>
      <c r="B64" s="45"/>
      <c r="C64" s="41"/>
      <c r="D64" s="42"/>
      <c r="E64" s="42"/>
      <c r="F64" s="42"/>
    </row>
    <row r="65" spans="1:6" ht="66">
      <c r="A65" s="39">
        <v>8</v>
      </c>
      <c r="B65" s="53" t="s">
        <v>56</v>
      </c>
      <c r="C65" s="41"/>
      <c r="D65" s="42"/>
      <c r="E65" s="42"/>
      <c r="F65" s="42"/>
    </row>
    <row r="66" spans="1:6" ht="16.5">
      <c r="A66" s="39"/>
      <c r="B66" s="45" t="s">
        <v>57</v>
      </c>
      <c r="C66" s="41" t="s">
        <v>24</v>
      </c>
      <c r="D66" s="42">
        <v>46</v>
      </c>
      <c r="E66" s="43"/>
      <c r="F66" s="44">
        <f>D66*E66</f>
        <v>0</v>
      </c>
    </row>
    <row r="67" spans="1:6" ht="33">
      <c r="A67" s="39"/>
      <c r="B67" s="45" t="s">
        <v>55</v>
      </c>
      <c r="C67" s="41" t="s">
        <v>24</v>
      </c>
      <c r="D67" s="42">
        <v>45</v>
      </c>
      <c r="E67" s="43"/>
      <c r="F67" s="44">
        <f>D67*E67</f>
        <v>0</v>
      </c>
    </row>
    <row r="68" spans="1:6">
      <c r="A68" s="38"/>
      <c r="B68" s="59"/>
      <c r="C68" s="38"/>
      <c r="D68" s="38"/>
      <c r="E68" s="38"/>
      <c r="F68" s="38"/>
    </row>
    <row r="69" spans="1:6" ht="82.5">
      <c r="A69" s="39">
        <v>9</v>
      </c>
      <c r="B69" s="53" t="s">
        <v>58</v>
      </c>
      <c r="C69" s="41"/>
      <c r="D69" s="42"/>
      <c r="E69" s="42"/>
      <c r="F69" s="42"/>
    </row>
    <row r="70" spans="1:6" ht="16.5">
      <c r="A70" s="39"/>
      <c r="B70" s="45" t="s">
        <v>59</v>
      </c>
      <c r="C70" s="41" t="s">
        <v>28</v>
      </c>
      <c r="D70" s="42">
        <v>5</v>
      </c>
      <c r="E70" s="43"/>
      <c r="F70" s="44">
        <f>D70*E70</f>
        <v>0</v>
      </c>
    </row>
    <row r="71" spans="1:6" ht="16.5">
      <c r="E71" s="60" t="s">
        <v>1388</v>
      </c>
      <c r="F71" s="61">
        <f>SUM(F46:F70)</f>
        <v>0</v>
      </c>
    </row>
    <row r="74" spans="1:6" ht="18">
      <c r="A74" s="56" t="s">
        <v>517</v>
      </c>
      <c r="B74" s="34" t="s">
        <v>60</v>
      </c>
      <c r="C74" s="35"/>
    </row>
    <row r="76" spans="1:6">
      <c r="A76" s="36">
        <v>1</v>
      </c>
      <c r="B76" s="36">
        <v>2</v>
      </c>
      <c r="C76" s="36">
        <v>3</v>
      </c>
      <c r="D76" s="36">
        <v>4</v>
      </c>
      <c r="E76" s="36">
        <v>5</v>
      </c>
      <c r="F76" s="36">
        <v>6</v>
      </c>
    </row>
    <row r="77" spans="1:6" ht="49.5">
      <c r="A77" s="37" t="s">
        <v>17</v>
      </c>
      <c r="B77" s="37" t="s">
        <v>18</v>
      </c>
      <c r="C77" s="37" t="s">
        <v>19</v>
      </c>
      <c r="D77" s="37" t="s">
        <v>20</v>
      </c>
      <c r="E77" s="37" t="s">
        <v>21</v>
      </c>
      <c r="F77" s="37" t="s">
        <v>22</v>
      </c>
    </row>
    <row r="78" spans="1:6">
      <c r="A78" s="38"/>
      <c r="B78" s="38"/>
      <c r="C78" s="38"/>
      <c r="D78" s="38"/>
      <c r="E78" s="38"/>
      <c r="F78" s="38"/>
    </row>
    <row r="79" spans="1:6" ht="99">
      <c r="A79" s="39">
        <v>1</v>
      </c>
      <c r="B79" s="53" t="s">
        <v>61</v>
      </c>
      <c r="C79" s="41" t="s">
        <v>24</v>
      </c>
      <c r="D79" s="42">
        <v>21.6</v>
      </c>
      <c r="E79" s="43"/>
      <c r="F79" s="44">
        <f>D79*E79</f>
        <v>0</v>
      </c>
    </row>
    <row r="80" spans="1:6" ht="16.5">
      <c r="A80" s="42"/>
      <c r="B80" s="45"/>
      <c r="C80" s="41"/>
      <c r="D80" s="42"/>
      <c r="E80" s="42"/>
      <c r="F80" s="44"/>
    </row>
    <row r="81" spans="1:6" ht="82.5">
      <c r="A81" s="39">
        <v>2</v>
      </c>
      <c r="B81" s="53" t="s">
        <v>62</v>
      </c>
      <c r="C81" s="41" t="s">
        <v>24</v>
      </c>
      <c r="D81" s="42">
        <v>198</v>
      </c>
      <c r="E81" s="43"/>
      <c r="F81" s="44">
        <f>D81*E81</f>
        <v>0</v>
      </c>
    </row>
    <row r="82" spans="1:6" ht="16.5">
      <c r="A82" s="39"/>
      <c r="B82" s="45"/>
      <c r="C82" s="41"/>
      <c r="D82" s="42"/>
      <c r="E82" s="42"/>
      <c r="F82" s="44"/>
    </row>
    <row r="83" spans="1:6" ht="49.5">
      <c r="A83" s="39">
        <v>3</v>
      </c>
      <c r="B83" s="53" t="s">
        <v>63</v>
      </c>
      <c r="C83" s="41" t="s">
        <v>24</v>
      </c>
      <c r="D83" s="42">
        <v>114</v>
      </c>
      <c r="E83" s="43"/>
      <c r="F83" s="44">
        <f>D83*E83</f>
        <v>0</v>
      </c>
    </row>
    <row r="84" spans="1:6" ht="16.5">
      <c r="A84" s="39"/>
      <c r="B84" s="45"/>
      <c r="C84" s="41"/>
      <c r="D84" s="42"/>
      <c r="E84" s="42"/>
      <c r="F84" s="42"/>
    </row>
    <row r="85" spans="1:6" ht="33">
      <c r="A85" s="39">
        <v>4</v>
      </c>
      <c r="B85" s="53" t="s">
        <v>64</v>
      </c>
      <c r="C85" s="41" t="s">
        <v>28</v>
      </c>
      <c r="D85" s="42">
        <v>55</v>
      </c>
      <c r="E85" s="43"/>
      <c r="F85" s="44">
        <f>D85*E85</f>
        <v>0</v>
      </c>
    </row>
    <row r="86" spans="1:6" ht="16.5">
      <c r="A86" s="39"/>
      <c r="B86" s="42"/>
      <c r="C86" s="41"/>
      <c r="D86" s="42"/>
      <c r="E86" s="42"/>
      <c r="F86" s="42"/>
    </row>
    <row r="87" spans="1:6" ht="16.5">
      <c r="A87" s="48"/>
      <c r="B87" s="49"/>
      <c r="C87" s="50"/>
      <c r="D87" s="49"/>
      <c r="E87" s="51" t="s">
        <v>1389</v>
      </c>
      <c r="F87" s="52">
        <f>SUM(F79:F86)</f>
        <v>0</v>
      </c>
    </row>
    <row r="90" spans="1:6" ht="18">
      <c r="A90" s="56" t="s">
        <v>533</v>
      </c>
      <c r="B90" s="34" t="s">
        <v>65</v>
      </c>
      <c r="C90" s="35"/>
    </row>
    <row r="92" spans="1:6">
      <c r="A92" s="36">
        <v>1</v>
      </c>
      <c r="B92" s="36">
        <v>2</v>
      </c>
      <c r="C92" s="36">
        <v>3</v>
      </c>
      <c r="D92" s="36">
        <v>4</v>
      </c>
      <c r="E92" s="36">
        <v>5</v>
      </c>
      <c r="F92" s="36">
        <v>6</v>
      </c>
    </row>
    <row r="93" spans="1:6" ht="49.5">
      <c r="A93" s="37" t="s">
        <v>17</v>
      </c>
      <c r="B93" s="37" t="s">
        <v>18</v>
      </c>
      <c r="C93" s="37" t="s">
        <v>19</v>
      </c>
      <c r="D93" s="37" t="s">
        <v>20</v>
      </c>
      <c r="E93" s="37" t="s">
        <v>21</v>
      </c>
      <c r="F93" s="37" t="s">
        <v>22</v>
      </c>
    </row>
    <row r="94" spans="1:6">
      <c r="A94" s="38"/>
      <c r="B94" s="38"/>
      <c r="C94" s="38"/>
      <c r="D94" s="38"/>
      <c r="E94" s="38"/>
      <c r="F94" s="38"/>
    </row>
    <row r="95" spans="1:6" ht="115.5">
      <c r="A95" s="39">
        <v>1</v>
      </c>
      <c r="B95" s="53" t="s">
        <v>66</v>
      </c>
      <c r="C95" s="41" t="s">
        <v>24</v>
      </c>
      <c r="D95" s="42">
        <v>54</v>
      </c>
      <c r="E95" s="43"/>
      <c r="F95" s="44">
        <f>D95*E95</f>
        <v>0</v>
      </c>
    </row>
    <row r="96" spans="1:6" ht="16.5">
      <c r="A96" s="42"/>
      <c r="B96" s="42"/>
      <c r="C96" s="41"/>
      <c r="D96" s="42"/>
      <c r="E96" s="42"/>
      <c r="F96" s="44"/>
    </row>
    <row r="97" spans="1:6" ht="198">
      <c r="A97" s="39">
        <v>2</v>
      </c>
      <c r="B97" s="53" t="s">
        <v>67</v>
      </c>
      <c r="C97" s="41" t="s">
        <v>24</v>
      </c>
      <c r="D97" s="42">
        <v>45.5</v>
      </c>
      <c r="E97" s="43"/>
      <c r="F97" s="44">
        <f>D97*E97</f>
        <v>0</v>
      </c>
    </row>
    <row r="98" spans="1:6" ht="16.5">
      <c r="A98" s="39"/>
      <c r="B98" s="53"/>
      <c r="C98" s="41"/>
      <c r="D98" s="42"/>
      <c r="E98" s="42"/>
      <c r="F98" s="42"/>
    </row>
    <row r="99" spans="1:6" ht="132">
      <c r="A99" s="39">
        <v>3</v>
      </c>
      <c r="B99" s="53" t="s">
        <v>68</v>
      </c>
      <c r="C99" s="41" t="s">
        <v>28</v>
      </c>
      <c r="D99" s="42">
        <v>29.5</v>
      </c>
      <c r="E99" s="43"/>
      <c r="F99" s="44">
        <f>D99*E99</f>
        <v>0</v>
      </c>
    </row>
    <row r="100" spans="1:6" ht="16.5">
      <c r="A100" s="42"/>
      <c r="B100" s="42"/>
      <c r="C100" s="41"/>
      <c r="D100" s="42"/>
      <c r="E100" s="42"/>
      <c r="F100" s="44"/>
    </row>
    <row r="101" spans="1:6" ht="115.5">
      <c r="A101" s="39">
        <v>4</v>
      </c>
      <c r="B101" s="53" t="s">
        <v>69</v>
      </c>
      <c r="C101" s="41" t="s">
        <v>28</v>
      </c>
      <c r="D101" s="42">
        <v>38.4</v>
      </c>
      <c r="E101" s="43"/>
      <c r="F101" s="44">
        <f>D101*E101</f>
        <v>0</v>
      </c>
    </row>
    <row r="102" spans="1:6" ht="16.5">
      <c r="A102" s="42"/>
      <c r="B102" s="42"/>
      <c r="C102" s="41"/>
      <c r="D102" s="42"/>
      <c r="E102" s="42"/>
      <c r="F102" s="44"/>
    </row>
    <row r="103" spans="1:6" ht="231">
      <c r="A103" s="39">
        <v>5</v>
      </c>
      <c r="B103" s="55" t="s">
        <v>70</v>
      </c>
      <c r="C103" s="41" t="s">
        <v>24</v>
      </c>
      <c r="D103" s="42">
        <v>55</v>
      </c>
      <c r="E103" s="43"/>
      <c r="F103" s="44">
        <f>D103*E103</f>
        <v>0</v>
      </c>
    </row>
    <row r="104" spans="1:6" ht="16.5">
      <c r="A104" s="39"/>
      <c r="B104" s="42"/>
      <c r="C104" s="41"/>
      <c r="D104" s="42"/>
      <c r="E104" s="42"/>
      <c r="F104" s="44"/>
    </row>
    <row r="105" spans="1:6" ht="49.5">
      <c r="A105" s="39">
        <v>6</v>
      </c>
      <c r="B105" s="62" t="s">
        <v>71</v>
      </c>
      <c r="C105" s="41" t="s">
        <v>24</v>
      </c>
      <c r="D105" s="42">
        <v>19</v>
      </c>
      <c r="E105" s="43"/>
      <c r="F105" s="44">
        <f>D105*E105</f>
        <v>0</v>
      </c>
    </row>
    <row r="106" spans="1:6" ht="16.5">
      <c r="A106" s="39"/>
      <c r="B106" s="42"/>
      <c r="C106" s="41"/>
      <c r="D106" s="42"/>
      <c r="E106" s="42"/>
      <c r="F106" s="44"/>
    </row>
    <row r="107" spans="1:6" ht="66">
      <c r="A107" s="39">
        <v>7</v>
      </c>
      <c r="B107" s="62" t="s">
        <v>72</v>
      </c>
      <c r="C107" s="41" t="s">
        <v>24</v>
      </c>
      <c r="D107" s="42">
        <v>19</v>
      </c>
      <c r="E107" s="43"/>
      <c r="F107" s="44">
        <f>D107*E107</f>
        <v>0</v>
      </c>
    </row>
    <row r="108" spans="1:6" ht="16.5">
      <c r="A108" s="39"/>
      <c r="B108" s="42"/>
      <c r="C108" s="41"/>
      <c r="D108" s="42"/>
      <c r="E108" s="42"/>
      <c r="F108" s="42"/>
    </row>
    <row r="109" spans="1:6" ht="148.5">
      <c r="A109" s="39">
        <v>8</v>
      </c>
      <c r="B109" s="63" t="s">
        <v>73</v>
      </c>
      <c r="C109" s="41"/>
      <c r="D109" s="42"/>
      <c r="E109" s="42"/>
      <c r="F109" s="44"/>
    </row>
    <row r="110" spans="1:6" ht="16.5">
      <c r="A110" s="39"/>
      <c r="B110" s="42" t="s">
        <v>74</v>
      </c>
      <c r="C110" s="41" t="s">
        <v>24</v>
      </c>
      <c r="D110" s="42">
        <v>45.5</v>
      </c>
      <c r="E110" s="43"/>
      <c r="F110" s="44">
        <f>D110*E110</f>
        <v>0</v>
      </c>
    </row>
    <row r="111" spans="1:6" ht="16.5">
      <c r="A111" s="39"/>
      <c r="B111" s="42" t="s">
        <v>75</v>
      </c>
      <c r="C111" s="41" t="s">
        <v>76</v>
      </c>
      <c r="D111" s="42">
        <v>2</v>
      </c>
      <c r="E111" s="43"/>
      <c r="F111" s="44">
        <f>D111*E111</f>
        <v>0</v>
      </c>
    </row>
    <row r="112" spans="1:6" ht="66">
      <c r="A112" s="39"/>
      <c r="B112" s="42" t="s">
        <v>77</v>
      </c>
      <c r="C112" s="41" t="s">
        <v>28</v>
      </c>
      <c r="D112" s="42">
        <v>38</v>
      </c>
      <c r="E112" s="43"/>
      <c r="F112" s="44">
        <f>D112*E112</f>
        <v>0</v>
      </c>
    </row>
    <row r="113" spans="1:6" ht="16.5">
      <c r="A113" s="39"/>
      <c r="B113" s="42" t="s">
        <v>78</v>
      </c>
      <c r="C113" s="41" t="s">
        <v>76</v>
      </c>
      <c r="D113" s="42">
        <v>1</v>
      </c>
      <c r="E113" s="43"/>
      <c r="F113" s="44">
        <f>D113*E113</f>
        <v>0</v>
      </c>
    </row>
    <row r="114" spans="1:6" ht="33">
      <c r="A114" s="39"/>
      <c r="B114" s="42" t="s">
        <v>79</v>
      </c>
      <c r="C114" s="41" t="s">
        <v>76</v>
      </c>
      <c r="D114" s="42">
        <v>1</v>
      </c>
      <c r="E114" s="43"/>
      <c r="F114" s="44">
        <f>D114*E114</f>
        <v>0</v>
      </c>
    </row>
    <row r="115" spans="1:6" ht="16.5">
      <c r="A115" s="39"/>
      <c r="B115" s="42"/>
      <c r="C115" s="41"/>
      <c r="D115" s="42"/>
      <c r="E115" s="42"/>
      <c r="F115" s="42"/>
    </row>
    <row r="116" spans="1:6" ht="49.5">
      <c r="A116" s="39">
        <v>9</v>
      </c>
      <c r="B116" s="62" t="s">
        <v>80</v>
      </c>
      <c r="C116" s="41" t="s">
        <v>24</v>
      </c>
      <c r="D116" s="42">
        <v>45</v>
      </c>
      <c r="E116" s="43"/>
      <c r="F116" s="44">
        <f>D116*E116</f>
        <v>0</v>
      </c>
    </row>
    <row r="117" spans="1:6" ht="16.5">
      <c r="A117" s="39"/>
      <c r="B117" s="42"/>
      <c r="C117" s="41"/>
      <c r="D117" s="42"/>
      <c r="E117" s="42"/>
      <c r="F117" s="42"/>
    </row>
    <row r="118" spans="1:6" ht="16.5">
      <c r="A118" s="48"/>
      <c r="B118" s="49"/>
      <c r="C118" s="50"/>
      <c r="D118" s="49"/>
      <c r="E118" s="51" t="s">
        <v>1390</v>
      </c>
      <c r="F118" s="52">
        <f>SUM(F95:F117)</f>
        <v>0</v>
      </c>
    </row>
    <row r="122" spans="1:6" ht="18">
      <c r="A122" s="56" t="s">
        <v>1391</v>
      </c>
      <c r="B122" s="34" t="s">
        <v>81</v>
      </c>
      <c r="C122" s="35"/>
    </row>
    <row r="124" spans="1:6">
      <c r="A124" s="36">
        <v>1</v>
      </c>
      <c r="B124" s="36">
        <v>2</v>
      </c>
      <c r="C124" s="36">
        <v>3</v>
      </c>
      <c r="D124" s="36">
        <v>4</v>
      </c>
      <c r="E124" s="36">
        <v>5</v>
      </c>
      <c r="F124" s="36">
        <v>6</v>
      </c>
    </row>
    <row r="125" spans="1:6" ht="49.5">
      <c r="A125" s="37" t="s">
        <v>17</v>
      </c>
      <c r="B125" s="37" t="s">
        <v>18</v>
      </c>
      <c r="C125" s="37" t="s">
        <v>19</v>
      </c>
      <c r="D125" s="37" t="s">
        <v>20</v>
      </c>
      <c r="E125" s="37" t="s">
        <v>21</v>
      </c>
      <c r="F125" s="37" t="s">
        <v>22</v>
      </c>
    </row>
    <row r="126" spans="1:6">
      <c r="A126" s="38"/>
      <c r="B126" s="38"/>
      <c r="C126" s="38"/>
      <c r="D126" s="38"/>
      <c r="E126" s="38"/>
      <c r="F126" s="38"/>
    </row>
    <row r="127" spans="1:6" ht="181.5">
      <c r="A127" s="39">
        <v>1</v>
      </c>
      <c r="B127" s="53" t="s">
        <v>82</v>
      </c>
      <c r="C127" s="42"/>
      <c r="D127" s="42"/>
      <c r="E127" s="42"/>
      <c r="F127" s="42"/>
    </row>
    <row r="128" spans="1:6" ht="33">
      <c r="A128" s="42"/>
      <c r="B128" s="45" t="s">
        <v>83</v>
      </c>
      <c r="C128" s="41"/>
      <c r="D128" s="42"/>
      <c r="E128" s="42"/>
      <c r="F128" s="44"/>
    </row>
    <row r="129" spans="1:6" ht="49.5">
      <c r="A129" s="42"/>
      <c r="B129" s="45" t="s">
        <v>84</v>
      </c>
      <c r="C129" s="41"/>
      <c r="D129" s="42"/>
      <c r="E129" s="42"/>
      <c r="F129" s="44"/>
    </row>
    <row r="130" spans="1:6" ht="49.5">
      <c r="A130" s="42"/>
      <c r="B130" s="45" t="s">
        <v>85</v>
      </c>
      <c r="C130" s="41"/>
      <c r="D130" s="42"/>
      <c r="E130" s="42"/>
      <c r="F130" s="44"/>
    </row>
    <row r="131" spans="1:6" ht="49.5">
      <c r="A131" s="39"/>
      <c r="B131" s="53" t="s">
        <v>86</v>
      </c>
      <c r="C131" s="41"/>
      <c r="D131" s="42"/>
      <c r="E131" s="42"/>
      <c r="F131" s="42"/>
    </row>
    <row r="132" spans="1:6" ht="33">
      <c r="A132" s="39"/>
      <c r="B132" s="45" t="s">
        <v>87</v>
      </c>
      <c r="C132" s="41"/>
      <c r="D132" s="42"/>
      <c r="E132" s="42"/>
      <c r="F132" s="44"/>
    </row>
    <row r="133" spans="1:6" ht="49.5">
      <c r="A133" s="39"/>
      <c r="B133" s="45" t="s">
        <v>88</v>
      </c>
      <c r="C133" s="41"/>
      <c r="D133" s="42"/>
      <c r="E133" s="42"/>
      <c r="F133" s="44"/>
    </row>
    <row r="134" spans="1:6" ht="33">
      <c r="A134" s="39"/>
      <c r="B134" s="45" t="s">
        <v>89</v>
      </c>
      <c r="C134" s="41"/>
      <c r="D134" s="42"/>
      <c r="E134" s="42"/>
      <c r="F134" s="44"/>
    </row>
    <row r="135" spans="1:6" ht="16.5">
      <c r="A135" s="39"/>
      <c r="B135" s="45"/>
      <c r="C135" s="41" t="s">
        <v>24</v>
      </c>
      <c r="D135" s="42">
        <v>215</v>
      </c>
      <c r="E135" s="43"/>
      <c r="F135" s="44">
        <f>D135*E135</f>
        <v>0</v>
      </c>
    </row>
    <row r="136" spans="1:6" ht="16.5">
      <c r="A136" s="39"/>
      <c r="B136" s="64"/>
      <c r="C136" s="41"/>
      <c r="D136" s="42"/>
      <c r="E136" s="42"/>
      <c r="F136" s="42"/>
    </row>
    <row r="137" spans="1:6" ht="66">
      <c r="A137" s="39">
        <v>2</v>
      </c>
      <c r="B137" s="53" t="s">
        <v>90</v>
      </c>
      <c r="C137" s="41" t="s">
        <v>24</v>
      </c>
      <c r="D137" s="42">
        <v>78</v>
      </c>
      <c r="E137" s="43"/>
      <c r="F137" s="44">
        <f>D137*E137</f>
        <v>0</v>
      </c>
    </row>
    <row r="138" spans="1:6" ht="16.5">
      <c r="A138" s="39"/>
      <c r="B138" s="65"/>
      <c r="C138" s="41"/>
      <c r="D138" s="42"/>
      <c r="E138" s="42"/>
      <c r="F138" s="42"/>
    </row>
    <row r="139" spans="1:6" ht="16.5">
      <c r="A139" s="48"/>
      <c r="B139" s="49"/>
      <c r="C139" s="50"/>
      <c r="D139" s="49"/>
      <c r="E139" s="51" t="s">
        <v>1392</v>
      </c>
      <c r="F139" s="52">
        <f>SUM(F135:F138)</f>
        <v>0</v>
      </c>
    </row>
    <row r="143" spans="1:6" ht="18">
      <c r="A143" s="56" t="s">
        <v>601</v>
      </c>
      <c r="B143" s="34" t="s">
        <v>91</v>
      </c>
      <c r="C143" s="35"/>
    </row>
    <row r="145" spans="1:6">
      <c r="A145" s="36">
        <v>1</v>
      </c>
      <c r="B145" s="36">
        <v>2</v>
      </c>
      <c r="C145" s="36">
        <v>3</v>
      </c>
      <c r="D145" s="36">
        <v>4</v>
      </c>
      <c r="E145" s="36">
        <v>5</v>
      </c>
      <c r="F145" s="36">
        <v>6</v>
      </c>
    </row>
    <row r="146" spans="1:6" ht="49.5">
      <c r="A146" s="37" t="s">
        <v>17</v>
      </c>
      <c r="B146" s="37" t="s">
        <v>18</v>
      </c>
      <c r="C146" s="37" t="s">
        <v>19</v>
      </c>
      <c r="D146" s="37" t="s">
        <v>20</v>
      </c>
      <c r="E146" s="37" t="s">
        <v>21</v>
      </c>
      <c r="F146" s="37" t="s">
        <v>22</v>
      </c>
    </row>
    <row r="147" spans="1:6">
      <c r="A147" s="38"/>
      <c r="B147" s="38"/>
      <c r="C147" s="38"/>
      <c r="D147" s="38"/>
      <c r="E147" s="38"/>
      <c r="F147" s="38"/>
    </row>
    <row r="148" spans="1:6" ht="82.5">
      <c r="A148" s="39">
        <v>1</v>
      </c>
      <c r="B148" s="53" t="s">
        <v>92</v>
      </c>
      <c r="C148" s="41" t="s">
        <v>51</v>
      </c>
      <c r="D148" s="42">
        <v>40</v>
      </c>
      <c r="E148" s="43"/>
      <c r="F148" s="44">
        <f>D148*E148</f>
        <v>0</v>
      </c>
    </row>
    <row r="149" spans="1:6" ht="16.5">
      <c r="A149" s="42"/>
      <c r="B149" s="45"/>
      <c r="C149" s="41"/>
      <c r="D149" s="42"/>
      <c r="E149" s="42"/>
      <c r="F149" s="44"/>
    </row>
    <row r="150" spans="1:6" ht="99">
      <c r="A150" s="39">
        <v>2</v>
      </c>
      <c r="B150" s="53" t="s">
        <v>93</v>
      </c>
      <c r="C150" s="41" t="s">
        <v>51</v>
      </c>
      <c r="D150" s="42">
        <v>80</v>
      </c>
      <c r="E150" s="43"/>
      <c r="F150" s="44">
        <f>D150*E150</f>
        <v>0</v>
      </c>
    </row>
    <row r="151" spans="1:6" ht="16.5">
      <c r="A151" s="39"/>
      <c r="B151" s="53"/>
      <c r="C151" s="41"/>
      <c r="D151" s="42"/>
      <c r="E151" s="42"/>
      <c r="F151" s="44"/>
    </row>
    <row r="152" spans="1:6" ht="99">
      <c r="A152" s="39">
        <v>3</v>
      </c>
      <c r="B152" s="53" t="s">
        <v>94</v>
      </c>
      <c r="C152" s="41" t="s">
        <v>76</v>
      </c>
      <c r="D152" s="42">
        <v>1</v>
      </c>
      <c r="E152" s="43"/>
      <c r="F152" s="44">
        <f>D152*E152</f>
        <v>0</v>
      </c>
    </row>
    <row r="153" spans="1:6" ht="16.5">
      <c r="A153" s="42"/>
      <c r="B153" s="42"/>
      <c r="C153" s="41"/>
      <c r="D153" s="42"/>
      <c r="E153" s="42"/>
      <c r="F153" s="44"/>
    </row>
    <row r="154" spans="1:6" ht="16.5">
      <c r="A154" s="48"/>
      <c r="B154" s="49"/>
      <c r="C154" s="50"/>
      <c r="D154" s="49"/>
      <c r="E154" s="51" t="s">
        <v>1393</v>
      </c>
      <c r="F154" s="52">
        <f>SUM(F148:F153)</f>
        <v>0</v>
      </c>
    </row>
    <row r="157" spans="1:6" ht="18">
      <c r="A157" s="56" t="s">
        <v>1398</v>
      </c>
      <c r="B157" s="34" t="s">
        <v>95</v>
      </c>
      <c r="C157" s="35"/>
    </row>
    <row r="159" spans="1:6">
      <c r="A159" s="36">
        <v>1</v>
      </c>
      <c r="B159" s="36">
        <v>2</v>
      </c>
      <c r="C159" s="36">
        <v>3</v>
      </c>
      <c r="D159" s="36">
        <v>4</v>
      </c>
      <c r="E159" s="36">
        <v>5</v>
      </c>
      <c r="F159" s="36">
        <v>6</v>
      </c>
    </row>
    <row r="160" spans="1:6" ht="49.5">
      <c r="A160" s="37" t="s">
        <v>17</v>
      </c>
      <c r="B160" s="37" t="s">
        <v>18</v>
      </c>
      <c r="C160" s="37" t="s">
        <v>19</v>
      </c>
      <c r="D160" s="37" t="s">
        <v>20</v>
      </c>
      <c r="E160" s="37" t="s">
        <v>21</v>
      </c>
      <c r="F160" s="37" t="s">
        <v>22</v>
      </c>
    </row>
    <row r="161" spans="1:6">
      <c r="A161" s="38"/>
      <c r="B161" s="38"/>
      <c r="C161" s="38"/>
      <c r="D161" s="38"/>
      <c r="E161" s="38"/>
      <c r="F161" s="38"/>
    </row>
    <row r="162" spans="1:6" ht="214.5">
      <c r="A162" s="66"/>
      <c r="B162" s="45" t="s">
        <v>96</v>
      </c>
      <c r="C162" s="38"/>
      <c r="D162" s="38"/>
      <c r="E162" s="38"/>
      <c r="F162" s="38"/>
    </row>
    <row r="163" spans="1:6" ht="16.5">
      <c r="A163" s="66"/>
      <c r="B163" s="67" t="s">
        <v>97</v>
      </c>
      <c r="C163" s="38"/>
      <c r="D163" s="38"/>
      <c r="E163" s="38"/>
      <c r="F163" s="38"/>
    </row>
    <row r="164" spans="1:6" ht="82.5">
      <c r="A164" s="66"/>
      <c r="B164" s="45" t="s">
        <v>98</v>
      </c>
      <c r="C164" s="38"/>
      <c r="D164" s="38"/>
      <c r="E164" s="38"/>
      <c r="F164" s="38"/>
    </row>
    <row r="165" spans="1:6" ht="49.5">
      <c r="A165" s="66"/>
      <c r="B165" s="45" t="s">
        <v>99</v>
      </c>
      <c r="C165" s="38"/>
      <c r="D165" s="38"/>
      <c r="E165" s="38"/>
      <c r="F165" s="38"/>
    </row>
    <row r="166" spans="1:6" ht="49.5">
      <c r="A166" s="66"/>
      <c r="B166" s="45" t="s">
        <v>100</v>
      </c>
      <c r="C166" s="38"/>
      <c r="D166" s="38"/>
      <c r="E166" s="38"/>
      <c r="F166" s="38"/>
    </row>
    <row r="167" spans="1:6" ht="49.5">
      <c r="A167" s="66"/>
      <c r="B167" s="45" t="s">
        <v>101</v>
      </c>
      <c r="C167" s="38"/>
      <c r="D167" s="38"/>
      <c r="E167" s="38"/>
      <c r="F167" s="38"/>
    </row>
    <row r="168" spans="1:6" ht="33">
      <c r="A168" s="66"/>
      <c r="B168" s="45" t="s">
        <v>102</v>
      </c>
      <c r="C168" s="38"/>
      <c r="D168" s="38"/>
      <c r="E168" s="38"/>
      <c r="F168" s="38"/>
    </row>
    <row r="169" spans="1:6" ht="132">
      <c r="A169" s="66"/>
      <c r="B169" s="45" t="s">
        <v>103</v>
      </c>
      <c r="C169" s="68"/>
      <c r="D169" s="68"/>
      <c r="E169" s="68"/>
      <c r="F169" s="68"/>
    </row>
    <row r="170" spans="1:6" ht="49.5">
      <c r="A170" s="66"/>
      <c r="B170" s="45" t="s">
        <v>104</v>
      </c>
      <c r="C170" s="68"/>
      <c r="D170" s="68"/>
      <c r="E170" s="68"/>
      <c r="F170" s="68"/>
    </row>
    <row r="171" spans="1:6" ht="33">
      <c r="A171" s="66"/>
      <c r="B171" s="45" t="s">
        <v>105</v>
      </c>
      <c r="C171" s="68"/>
      <c r="D171" s="68"/>
      <c r="E171" s="68"/>
      <c r="F171" s="68"/>
    </row>
    <row r="172" spans="1:6" ht="49.5">
      <c r="A172" s="66"/>
      <c r="B172" s="45" t="s">
        <v>106</v>
      </c>
      <c r="C172" s="68"/>
      <c r="D172" s="68"/>
      <c r="E172" s="68"/>
      <c r="F172" s="68"/>
    </row>
    <row r="173" spans="1:6" ht="247.5">
      <c r="A173" s="66"/>
      <c r="B173" s="45" t="s">
        <v>107</v>
      </c>
      <c r="C173" s="68"/>
      <c r="D173" s="68"/>
      <c r="E173" s="68"/>
      <c r="F173" s="68"/>
    </row>
    <row r="174" spans="1:6" ht="49.5">
      <c r="A174" s="66"/>
      <c r="B174" s="53" t="s">
        <v>108</v>
      </c>
      <c r="C174" s="68"/>
      <c r="D174" s="68"/>
      <c r="E174" s="68"/>
      <c r="F174" s="68"/>
    </row>
    <row r="175" spans="1:6" ht="14.25">
      <c r="A175" s="66"/>
      <c r="B175" s="59"/>
      <c r="C175" s="68"/>
      <c r="D175" s="68"/>
      <c r="E175" s="68"/>
      <c r="F175" s="68"/>
    </row>
    <row r="176" spans="1:6" ht="165">
      <c r="A176" s="69">
        <v>1</v>
      </c>
      <c r="B176" s="70" t="s">
        <v>109</v>
      </c>
      <c r="C176" s="71" t="s">
        <v>76</v>
      </c>
      <c r="D176" s="72">
        <v>1</v>
      </c>
      <c r="E176" s="73"/>
      <c r="F176" s="74">
        <f>D176*E176</f>
        <v>0</v>
      </c>
    </row>
    <row r="177" spans="1:6" ht="16.5">
      <c r="A177" s="75"/>
      <c r="B177" s="70"/>
      <c r="C177" s="71"/>
      <c r="D177" s="72"/>
      <c r="E177" s="76"/>
      <c r="F177" s="77"/>
    </row>
    <row r="178" spans="1:6" ht="132">
      <c r="A178" s="69">
        <v>2</v>
      </c>
      <c r="B178" s="70" t="s">
        <v>110</v>
      </c>
      <c r="C178" s="71" t="s">
        <v>76</v>
      </c>
      <c r="D178" s="72">
        <v>1</v>
      </c>
      <c r="E178" s="73"/>
      <c r="F178" s="74">
        <f>D178*E178</f>
        <v>0</v>
      </c>
    </row>
    <row r="179" spans="1:6" ht="16.5">
      <c r="A179" s="75"/>
      <c r="B179" s="70"/>
      <c r="C179" s="71"/>
      <c r="D179" s="72"/>
      <c r="E179" s="76"/>
      <c r="F179" s="74"/>
    </row>
    <row r="180" spans="1:6" ht="166.5">
      <c r="A180" s="69">
        <v>3</v>
      </c>
      <c r="B180" s="78" t="s">
        <v>111</v>
      </c>
      <c r="C180" s="71"/>
      <c r="D180" s="72"/>
      <c r="E180" s="76"/>
      <c r="F180" s="74"/>
    </row>
    <row r="181" spans="1:6" ht="132">
      <c r="A181" s="69"/>
      <c r="B181" s="79" t="s">
        <v>112</v>
      </c>
      <c r="C181" s="71" t="s">
        <v>76</v>
      </c>
      <c r="D181" s="72">
        <v>1</v>
      </c>
      <c r="E181" s="73"/>
      <c r="F181" s="74">
        <f>D181*E181</f>
        <v>0</v>
      </c>
    </row>
    <row r="182" spans="1:6" ht="49.5">
      <c r="A182" s="69"/>
      <c r="B182" s="80" t="s">
        <v>113</v>
      </c>
      <c r="C182" s="71"/>
      <c r="D182" s="72"/>
      <c r="E182" s="76"/>
      <c r="F182" s="74"/>
    </row>
    <row r="183" spans="1:6" ht="33">
      <c r="A183" s="69"/>
      <c r="B183" s="80" t="s">
        <v>114</v>
      </c>
      <c r="C183" s="71"/>
      <c r="D183" s="72"/>
      <c r="E183" s="76"/>
      <c r="F183" s="74"/>
    </row>
    <row r="184" spans="1:6" ht="16.5">
      <c r="A184" s="75"/>
      <c r="B184" s="70"/>
      <c r="C184" s="71"/>
      <c r="D184" s="72"/>
      <c r="E184" s="76"/>
      <c r="F184" s="74"/>
    </row>
    <row r="185" spans="1:6" ht="132">
      <c r="A185" s="69">
        <v>4</v>
      </c>
      <c r="B185" s="70" t="s">
        <v>115</v>
      </c>
      <c r="C185" s="71" t="s">
        <v>76</v>
      </c>
      <c r="D185" s="72">
        <v>1</v>
      </c>
      <c r="E185" s="73"/>
      <c r="F185" s="74">
        <f>D185*E185</f>
        <v>0</v>
      </c>
    </row>
    <row r="186" spans="1:6" ht="16.5">
      <c r="A186" s="75"/>
      <c r="B186" s="70"/>
      <c r="C186" s="71"/>
      <c r="D186" s="72"/>
      <c r="E186" s="76"/>
      <c r="F186" s="74"/>
    </row>
    <row r="187" spans="1:6" ht="82.5">
      <c r="A187" s="69">
        <v>5</v>
      </c>
      <c r="B187" s="70" t="s">
        <v>116</v>
      </c>
      <c r="C187" s="71" t="s">
        <v>76</v>
      </c>
      <c r="D187" s="72">
        <v>1</v>
      </c>
      <c r="E187" s="73"/>
      <c r="F187" s="74">
        <f>D187*E187</f>
        <v>0</v>
      </c>
    </row>
    <row r="188" spans="1:6" ht="16.5">
      <c r="A188" s="69"/>
      <c r="B188" s="70"/>
      <c r="C188" s="71"/>
      <c r="D188" s="72"/>
      <c r="E188" s="76"/>
      <c r="F188" s="74"/>
    </row>
    <row r="189" spans="1:6" ht="99">
      <c r="A189" s="69">
        <v>6</v>
      </c>
      <c r="B189" s="70" t="s">
        <v>117</v>
      </c>
      <c r="C189" s="71" t="s">
        <v>76</v>
      </c>
      <c r="D189" s="72">
        <v>1</v>
      </c>
      <c r="E189" s="73"/>
      <c r="F189" s="74">
        <f>D189*E189</f>
        <v>0</v>
      </c>
    </row>
    <row r="190" spans="1:6" ht="16.5">
      <c r="A190" s="75"/>
      <c r="B190" s="70"/>
      <c r="C190" s="81"/>
      <c r="D190" s="82"/>
      <c r="E190" s="83"/>
      <c r="F190" s="44"/>
    </row>
    <row r="191" spans="1:6" ht="16.5">
      <c r="E191" s="84" t="s">
        <v>1394</v>
      </c>
      <c r="F191" s="61">
        <f>SUM(F176:F190)</f>
        <v>0</v>
      </c>
    </row>
    <row r="195" spans="1:6" ht="18">
      <c r="A195" s="56" t="s">
        <v>1395</v>
      </c>
      <c r="B195" s="34" t="s">
        <v>118</v>
      </c>
      <c r="C195" s="35"/>
    </row>
    <row r="197" spans="1:6">
      <c r="A197" s="36">
        <v>1</v>
      </c>
      <c r="B197" s="36">
        <v>2</v>
      </c>
      <c r="C197" s="36">
        <v>3</v>
      </c>
      <c r="D197" s="36">
        <v>4</v>
      </c>
      <c r="E197" s="36">
        <v>5</v>
      </c>
      <c r="F197" s="36">
        <v>6</v>
      </c>
    </row>
    <row r="198" spans="1:6" ht="49.5">
      <c r="A198" s="37" t="s">
        <v>17</v>
      </c>
      <c r="B198" s="37" t="s">
        <v>18</v>
      </c>
      <c r="C198" s="37" t="s">
        <v>19</v>
      </c>
      <c r="D198" s="37" t="s">
        <v>20</v>
      </c>
      <c r="E198" s="37" t="s">
        <v>21</v>
      </c>
      <c r="F198" s="37" t="s">
        <v>22</v>
      </c>
    </row>
    <row r="199" spans="1:6">
      <c r="A199" s="38"/>
      <c r="B199" s="38"/>
      <c r="C199" s="38"/>
      <c r="D199" s="38"/>
      <c r="E199" s="38"/>
      <c r="F199" s="38"/>
    </row>
    <row r="200" spans="1:6" ht="82.5">
      <c r="A200" s="39">
        <v>1</v>
      </c>
      <c r="B200" s="63" t="s">
        <v>119</v>
      </c>
      <c r="C200" s="41"/>
      <c r="D200" s="42"/>
      <c r="E200" s="42"/>
      <c r="F200" s="42"/>
    </row>
    <row r="201" spans="1:6" ht="16.5">
      <c r="A201" s="39"/>
      <c r="B201" s="42" t="s">
        <v>120</v>
      </c>
      <c r="C201" s="41" t="s">
        <v>28</v>
      </c>
      <c r="D201" s="42">
        <v>28</v>
      </c>
      <c r="E201" s="43"/>
      <c r="F201" s="44">
        <f>D201*E201</f>
        <v>0</v>
      </c>
    </row>
    <row r="202" spans="1:6" ht="16.5">
      <c r="A202" s="39"/>
      <c r="B202" s="42" t="s">
        <v>121</v>
      </c>
      <c r="C202" s="41" t="s">
        <v>28</v>
      </c>
      <c r="D202" s="42">
        <v>9</v>
      </c>
      <c r="E202" s="43"/>
      <c r="F202" s="44">
        <f>D202*E202</f>
        <v>0</v>
      </c>
    </row>
    <row r="203" spans="1:6" ht="16.5">
      <c r="A203" s="39"/>
      <c r="B203" s="42"/>
      <c r="C203" s="41"/>
      <c r="D203" s="42"/>
      <c r="E203" s="42"/>
      <c r="F203" s="42"/>
    </row>
    <row r="204" spans="1:6" ht="16.5">
      <c r="A204" s="48"/>
      <c r="B204" s="49"/>
      <c r="C204" s="50"/>
      <c r="D204" s="49"/>
      <c r="E204" s="51" t="s">
        <v>1396</v>
      </c>
      <c r="F204" s="52">
        <f>SUM(F201:F203)</f>
        <v>0</v>
      </c>
    </row>
    <row r="207" spans="1:6" ht="18">
      <c r="A207" s="56" t="s">
        <v>621</v>
      </c>
      <c r="B207" s="34" t="s">
        <v>122</v>
      </c>
      <c r="C207" s="35"/>
    </row>
    <row r="209" spans="1:6">
      <c r="A209" s="36">
        <v>1</v>
      </c>
      <c r="B209" s="36">
        <v>2</v>
      </c>
      <c r="C209" s="36">
        <v>3</v>
      </c>
      <c r="D209" s="36">
        <v>4</v>
      </c>
      <c r="E209" s="36">
        <v>5</v>
      </c>
      <c r="F209" s="36">
        <v>6</v>
      </c>
    </row>
    <row r="210" spans="1:6" ht="49.5">
      <c r="A210" s="37" t="s">
        <v>17</v>
      </c>
      <c r="B210" s="37" t="s">
        <v>18</v>
      </c>
      <c r="C210" s="37" t="s">
        <v>19</v>
      </c>
      <c r="D210" s="37" t="s">
        <v>20</v>
      </c>
      <c r="E210" s="37" t="s">
        <v>21</v>
      </c>
      <c r="F210" s="37" t="s">
        <v>22</v>
      </c>
    </row>
    <row r="211" spans="1:6">
      <c r="A211" s="38"/>
      <c r="B211" s="38"/>
      <c r="C211" s="38"/>
      <c r="D211" s="38"/>
      <c r="E211" s="38"/>
      <c r="F211" s="38"/>
    </row>
    <row r="212" spans="1:6" ht="214.5">
      <c r="A212" s="39">
        <v>1</v>
      </c>
      <c r="B212" s="40" t="s">
        <v>123</v>
      </c>
      <c r="C212" s="41"/>
      <c r="D212" s="42"/>
      <c r="E212" s="42"/>
      <c r="F212" s="44"/>
    </row>
    <row r="213" spans="1:6" ht="16.5">
      <c r="A213" s="39"/>
      <c r="B213" s="45" t="s">
        <v>124</v>
      </c>
      <c r="C213" s="41" t="s">
        <v>24</v>
      </c>
      <c r="D213" s="42">
        <v>2.5</v>
      </c>
      <c r="E213" s="43"/>
      <c r="F213" s="44">
        <f>D213*E213</f>
        <v>0</v>
      </c>
    </row>
    <row r="214" spans="1:6" ht="16.5">
      <c r="A214" s="39"/>
      <c r="B214" s="45" t="s">
        <v>125</v>
      </c>
      <c r="C214" s="41" t="s">
        <v>24</v>
      </c>
      <c r="D214" s="42">
        <v>6.5</v>
      </c>
      <c r="E214" s="43"/>
      <c r="F214" s="44">
        <f>D214*E214</f>
        <v>0</v>
      </c>
    </row>
    <row r="215" spans="1:6" ht="16.5">
      <c r="A215" s="39"/>
      <c r="B215" s="42"/>
      <c r="C215" s="41"/>
      <c r="D215" s="42"/>
      <c r="E215" s="42"/>
      <c r="F215" s="44"/>
    </row>
    <row r="216" spans="1:6" ht="33">
      <c r="A216" s="48"/>
      <c r="B216" s="49"/>
      <c r="C216" s="50"/>
      <c r="D216" s="49"/>
      <c r="E216" s="51" t="s">
        <v>1397</v>
      </c>
      <c r="F216" s="52">
        <f>SUM(F213:F215)</f>
        <v>0</v>
      </c>
    </row>
    <row r="220" spans="1:6" ht="18">
      <c r="A220" s="56" t="s">
        <v>1399</v>
      </c>
      <c r="B220" s="34" t="s">
        <v>126</v>
      </c>
      <c r="C220" s="35"/>
    </row>
    <row r="222" spans="1:6">
      <c r="A222" s="36">
        <v>1</v>
      </c>
      <c r="B222" s="36">
        <v>2</v>
      </c>
      <c r="C222" s="36">
        <v>3</v>
      </c>
      <c r="D222" s="36">
        <v>4</v>
      </c>
      <c r="E222" s="36">
        <v>5</v>
      </c>
      <c r="F222" s="36">
        <v>6</v>
      </c>
    </row>
    <row r="223" spans="1:6" ht="49.5">
      <c r="A223" s="37" t="s">
        <v>17</v>
      </c>
      <c r="B223" s="37" t="s">
        <v>18</v>
      </c>
      <c r="C223" s="37" t="s">
        <v>19</v>
      </c>
      <c r="D223" s="37" t="s">
        <v>20</v>
      </c>
      <c r="E223" s="37" t="s">
        <v>21</v>
      </c>
      <c r="F223" s="37" t="s">
        <v>22</v>
      </c>
    </row>
    <row r="224" spans="1:6">
      <c r="A224" s="38"/>
      <c r="B224" s="38"/>
      <c r="C224" s="38"/>
      <c r="D224" s="38"/>
      <c r="E224" s="38"/>
      <c r="F224" s="38"/>
    </row>
    <row r="225" spans="1:6" ht="82.5">
      <c r="A225" s="39">
        <v>1</v>
      </c>
      <c r="B225" s="53" t="s">
        <v>127</v>
      </c>
      <c r="C225" s="41"/>
      <c r="D225" s="42"/>
      <c r="E225" s="42"/>
      <c r="F225" s="42"/>
    </row>
    <row r="226" spans="1:6" ht="16.5">
      <c r="A226" s="39"/>
      <c r="B226" s="45" t="s">
        <v>128</v>
      </c>
      <c r="C226" s="41" t="s">
        <v>24</v>
      </c>
      <c r="D226" s="42">
        <v>145.75</v>
      </c>
      <c r="E226" s="43"/>
      <c r="F226" s="44">
        <f>D226*E226</f>
        <v>0</v>
      </c>
    </row>
    <row r="227" spans="1:6" ht="16.5">
      <c r="A227" s="39"/>
      <c r="B227" s="45" t="s">
        <v>129</v>
      </c>
      <c r="C227" s="41" t="s">
        <v>24</v>
      </c>
      <c r="D227" s="42">
        <v>45.55</v>
      </c>
      <c r="E227" s="43"/>
      <c r="F227" s="44">
        <f>D227*E227</f>
        <v>0</v>
      </c>
    </row>
    <row r="228" spans="1:6" ht="16.5">
      <c r="A228" s="39"/>
      <c r="B228" s="45"/>
      <c r="C228" s="41"/>
      <c r="D228" s="42"/>
      <c r="E228" s="42"/>
      <c r="F228" s="44"/>
    </row>
    <row r="229" spans="1:6" ht="82.5">
      <c r="A229" s="39">
        <v>2</v>
      </c>
      <c r="B229" s="53" t="s">
        <v>130</v>
      </c>
      <c r="C229" s="41"/>
      <c r="D229" s="42"/>
      <c r="E229" s="42"/>
      <c r="F229" s="44"/>
    </row>
    <row r="230" spans="1:6" ht="16.5">
      <c r="A230" s="39"/>
      <c r="B230" s="45" t="s">
        <v>128</v>
      </c>
      <c r="C230" s="41" t="s">
        <v>24</v>
      </c>
      <c r="D230" s="42">
        <v>75.400000000000006</v>
      </c>
      <c r="E230" s="43"/>
      <c r="F230" s="44">
        <f>D230*E230</f>
        <v>0</v>
      </c>
    </row>
    <row r="231" spans="1:6" ht="16.5">
      <c r="A231" s="39"/>
      <c r="B231" s="45"/>
      <c r="C231" s="41"/>
      <c r="D231" s="42"/>
      <c r="E231" s="42"/>
      <c r="F231" s="42"/>
    </row>
    <row r="232" spans="1:6" ht="66">
      <c r="A232" s="39">
        <v>4</v>
      </c>
      <c r="B232" s="53" t="s">
        <v>131</v>
      </c>
      <c r="C232" s="41" t="s">
        <v>28</v>
      </c>
      <c r="D232" s="42">
        <v>3.5</v>
      </c>
      <c r="E232" s="43"/>
      <c r="F232" s="44">
        <f>D232*E232</f>
        <v>0</v>
      </c>
    </row>
    <row r="233" spans="1:6" ht="16.5">
      <c r="A233" s="39"/>
      <c r="B233" s="42"/>
      <c r="C233" s="41"/>
      <c r="D233" s="42"/>
      <c r="E233" s="42"/>
      <c r="F233" s="42"/>
    </row>
    <row r="234" spans="1:6" ht="33">
      <c r="A234" s="48"/>
      <c r="B234" s="49"/>
      <c r="C234" s="50"/>
      <c r="D234" s="49"/>
      <c r="E234" s="51" t="s">
        <v>1400</v>
      </c>
      <c r="F234" s="52">
        <f>SUM(F226:F233)</f>
        <v>0</v>
      </c>
    </row>
    <row r="238" spans="1:6" ht="18">
      <c r="A238" s="56" t="s">
        <v>668</v>
      </c>
      <c r="B238" s="34" t="s">
        <v>132</v>
      </c>
      <c r="C238" s="35"/>
    </row>
    <row r="240" spans="1:6">
      <c r="A240" s="36">
        <v>1</v>
      </c>
      <c r="B240" s="36">
        <v>2</v>
      </c>
      <c r="C240" s="36">
        <v>3</v>
      </c>
      <c r="D240" s="36">
        <v>4</v>
      </c>
      <c r="E240" s="36">
        <v>5</v>
      </c>
      <c r="F240" s="36">
        <v>6</v>
      </c>
    </row>
    <row r="241" spans="1:6" ht="49.5">
      <c r="A241" s="37" t="s">
        <v>17</v>
      </c>
      <c r="B241" s="37" t="s">
        <v>18</v>
      </c>
      <c r="C241" s="37" t="s">
        <v>19</v>
      </c>
      <c r="D241" s="37" t="s">
        <v>20</v>
      </c>
      <c r="E241" s="37" t="s">
        <v>21</v>
      </c>
      <c r="F241" s="37" t="s">
        <v>22</v>
      </c>
    </row>
    <row r="242" spans="1:6">
      <c r="A242" s="38"/>
      <c r="B242" s="38"/>
      <c r="C242" s="38"/>
      <c r="D242" s="38"/>
      <c r="E242" s="38"/>
      <c r="F242" s="38"/>
    </row>
    <row r="243" spans="1:6" ht="165">
      <c r="A243" s="39">
        <v>1</v>
      </c>
      <c r="B243" s="53" t="s">
        <v>133</v>
      </c>
      <c r="C243" s="42"/>
      <c r="D243" s="42"/>
      <c r="E243" s="42"/>
      <c r="F243" s="42"/>
    </row>
    <row r="244" spans="1:6" ht="16.5">
      <c r="A244" s="42"/>
      <c r="B244" s="42" t="s">
        <v>134</v>
      </c>
      <c r="C244" s="41" t="s">
        <v>24</v>
      </c>
      <c r="D244" s="42">
        <v>46.5</v>
      </c>
      <c r="E244" s="43"/>
      <c r="F244" s="44">
        <f>D244*E244</f>
        <v>0</v>
      </c>
    </row>
    <row r="245" spans="1:6" ht="16.5">
      <c r="A245" s="42"/>
      <c r="B245" s="42" t="s">
        <v>135</v>
      </c>
      <c r="C245" s="41" t="s">
        <v>28</v>
      </c>
      <c r="D245" s="42">
        <v>40.4</v>
      </c>
      <c r="E245" s="43"/>
      <c r="F245" s="44">
        <f>D245*E245</f>
        <v>0</v>
      </c>
    </row>
    <row r="246" spans="1:6" ht="16.5">
      <c r="A246" s="42"/>
      <c r="B246" s="42"/>
      <c r="C246" s="41"/>
      <c r="D246" s="42"/>
      <c r="E246" s="42"/>
      <c r="F246" s="44"/>
    </row>
    <row r="247" spans="1:6" ht="33">
      <c r="A247" s="48"/>
      <c r="B247" s="49"/>
      <c r="C247" s="50"/>
      <c r="D247" s="49"/>
      <c r="E247" s="51" t="s">
        <v>1401</v>
      </c>
      <c r="F247" s="52">
        <f>SUM(F244:F246)</f>
        <v>0</v>
      </c>
    </row>
  </sheetData>
  <sheetProtection password="CC29" sheet="1" objects="1" scenarios="1" selectLockedCells="1"/>
  <pageMargins left="0.78740157480314965" right="0.59055118110236227" top="0.78740157480314965" bottom="0.78740157480314965" header="0.51181102362204722" footer="0.51181102362204722"/>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130" zoomScaleNormal="130" workbookViewId="0">
      <selection activeCell="G29" sqref="G29"/>
    </sheetView>
  </sheetViews>
  <sheetFormatPr defaultColWidth="11.5703125" defaultRowHeight="12.75"/>
  <cols>
    <col min="1" max="16384" width="11.5703125" style="19"/>
  </cols>
  <sheetData>
    <row r="3" spans="1:6" ht="15.75">
      <c r="B3" s="85" t="s">
        <v>1402</v>
      </c>
    </row>
    <row r="5" spans="1:6">
      <c r="B5" s="86"/>
      <c r="C5" s="87"/>
      <c r="D5" s="87"/>
      <c r="E5" s="87"/>
    </row>
    <row r="6" spans="1:6">
      <c r="B6" s="87"/>
      <c r="C6" s="87"/>
      <c r="D6" s="87"/>
      <c r="E6" s="87"/>
    </row>
    <row r="7" spans="1:6">
      <c r="A7" s="557" t="s">
        <v>526</v>
      </c>
      <c r="B7" s="88" t="s">
        <v>16</v>
      </c>
      <c r="C7" s="88"/>
      <c r="D7" s="88"/>
      <c r="E7" s="88"/>
      <c r="F7" s="89">
        <f>kotlovnica!F16</f>
        <v>0</v>
      </c>
    </row>
    <row r="8" spans="1:6">
      <c r="A8" s="557" t="s">
        <v>524</v>
      </c>
      <c r="B8" s="88" t="s">
        <v>32</v>
      </c>
      <c r="C8" s="88"/>
      <c r="D8" s="88"/>
      <c r="E8" s="88"/>
      <c r="F8" s="89">
        <f>kotlovnica!F38</f>
        <v>0</v>
      </c>
    </row>
    <row r="9" spans="1:6">
      <c r="A9" s="557" t="s">
        <v>521</v>
      </c>
      <c r="B9" s="88" t="s">
        <v>42</v>
      </c>
      <c r="C9" s="88"/>
      <c r="D9" s="88"/>
      <c r="E9" s="88"/>
      <c r="F9" s="89">
        <f>kotlovnica!F71</f>
        <v>0</v>
      </c>
    </row>
    <row r="10" spans="1:6">
      <c r="A10" s="557" t="s">
        <v>517</v>
      </c>
      <c r="B10" s="88" t="s">
        <v>60</v>
      </c>
      <c r="C10" s="88"/>
      <c r="D10" s="88"/>
      <c r="E10" s="88"/>
      <c r="F10" s="89">
        <f>kotlovnica!F87</f>
        <v>0</v>
      </c>
    </row>
    <row r="11" spans="1:6">
      <c r="A11" s="557" t="s">
        <v>533</v>
      </c>
      <c r="B11" s="88" t="s">
        <v>65</v>
      </c>
      <c r="C11" s="88"/>
      <c r="D11" s="88"/>
      <c r="E11" s="88"/>
      <c r="F11" s="89">
        <f>kotlovnica!F118</f>
        <v>0</v>
      </c>
    </row>
    <row r="12" spans="1:6">
      <c r="A12" s="557" t="s">
        <v>546</v>
      </c>
      <c r="B12" s="88" t="s">
        <v>81</v>
      </c>
      <c r="C12" s="88"/>
      <c r="D12" s="88"/>
      <c r="E12" s="88"/>
      <c r="F12" s="89">
        <f>kotlovnica!F139</f>
        <v>0</v>
      </c>
    </row>
    <row r="13" spans="1:6">
      <c r="A13" s="557" t="s">
        <v>601</v>
      </c>
      <c r="B13" s="88" t="s">
        <v>137</v>
      </c>
      <c r="C13" s="88"/>
      <c r="D13" s="88"/>
      <c r="E13" s="88"/>
      <c r="F13" s="89">
        <f>kotlovnica!F154</f>
        <v>0</v>
      </c>
    </row>
    <row r="14" spans="1:6">
      <c r="A14" s="557" t="s">
        <v>625</v>
      </c>
      <c r="B14" s="88" t="s">
        <v>95</v>
      </c>
      <c r="C14" s="88"/>
      <c r="D14" s="88"/>
      <c r="E14" s="88"/>
      <c r="F14" s="91">
        <f>kotlovnica!F191</f>
        <v>0</v>
      </c>
    </row>
    <row r="15" spans="1:6">
      <c r="A15" s="557" t="s">
        <v>623</v>
      </c>
      <c r="B15" s="88" t="s">
        <v>138</v>
      </c>
      <c r="C15" s="88"/>
      <c r="D15" s="88"/>
      <c r="E15" s="88"/>
      <c r="F15" s="91">
        <f>kotlovnica!F204</f>
        <v>0</v>
      </c>
    </row>
    <row r="16" spans="1:6">
      <c r="A16" s="557" t="s">
        <v>621</v>
      </c>
      <c r="B16" s="88" t="s">
        <v>122</v>
      </c>
      <c r="C16" s="88"/>
      <c r="D16" s="88"/>
      <c r="E16" s="88"/>
      <c r="F16" s="91">
        <f>kotlovnica!F216</f>
        <v>0</v>
      </c>
    </row>
    <row r="17" spans="1:6">
      <c r="A17" s="557" t="s">
        <v>671</v>
      </c>
      <c r="B17" s="88" t="s">
        <v>126</v>
      </c>
      <c r="C17" s="88"/>
      <c r="D17" s="88"/>
      <c r="E17" s="88"/>
      <c r="F17" s="91">
        <f>kotlovnica!F234</f>
        <v>0</v>
      </c>
    </row>
    <row r="18" spans="1:6">
      <c r="A18" s="557" t="s">
        <v>668</v>
      </c>
      <c r="B18" s="88" t="s">
        <v>139</v>
      </c>
      <c r="C18" s="88"/>
      <c r="D18" s="88"/>
      <c r="E18" s="88"/>
      <c r="F18" s="91">
        <f>kotlovnica!F247</f>
        <v>0</v>
      </c>
    </row>
    <row r="19" spans="1:6">
      <c r="B19" s="88"/>
      <c r="C19" s="88"/>
      <c r="D19" s="88"/>
      <c r="E19" s="88"/>
      <c r="F19" s="88"/>
    </row>
    <row r="20" spans="1:6">
      <c r="B20" s="88"/>
      <c r="C20" s="88"/>
      <c r="D20" s="555" t="s">
        <v>1382</v>
      </c>
      <c r="E20" s="88"/>
      <c r="F20" s="92">
        <f>SUM(F7:F18)</f>
        <v>0</v>
      </c>
    </row>
  </sheetData>
  <sheetProtection password="CC29" sheet="1" objects="1" scenarios="1" selectLockedCells="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topLeftCell="A271" zoomScaleNormal="100" workbookViewId="0">
      <selection activeCell="E273" sqref="E273"/>
    </sheetView>
  </sheetViews>
  <sheetFormatPr defaultColWidth="11.5703125" defaultRowHeight="12.75"/>
  <cols>
    <col min="1" max="1" width="5.85546875" style="19" customWidth="1"/>
    <col min="2" max="2" width="36.85546875" style="19" customWidth="1"/>
    <col min="3" max="3" width="8.42578125" style="19" customWidth="1"/>
    <col min="4" max="4" width="8.85546875" style="19" customWidth="1"/>
    <col min="5" max="5" width="12.5703125" style="19" customWidth="1"/>
    <col min="6" max="6" width="13.7109375" style="19" customWidth="1"/>
    <col min="7" max="16384" width="11.5703125" style="19"/>
  </cols>
  <sheetData>
    <row r="1" spans="1:6" ht="18">
      <c r="A1" s="97" t="s">
        <v>157</v>
      </c>
      <c r="B1" s="34" t="s">
        <v>16</v>
      </c>
      <c r="C1" s="35"/>
    </row>
    <row r="3" spans="1:6">
      <c r="A3" s="36">
        <v>1</v>
      </c>
      <c r="B3" s="36">
        <v>2</v>
      </c>
      <c r="C3" s="36">
        <v>3</v>
      </c>
      <c r="D3" s="36">
        <v>4</v>
      </c>
      <c r="E3" s="36">
        <v>5</v>
      </c>
      <c r="F3" s="36">
        <v>6</v>
      </c>
    </row>
    <row r="4" spans="1:6" ht="52.35" customHeight="1">
      <c r="A4" s="37" t="s">
        <v>17</v>
      </c>
      <c r="B4" s="37" t="s">
        <v>18</v>
      </c>
      <c r="C4" s="37" t="s">
        <v>19</v>
      </c>
      <c r="D4" s="37" t="s">
        <v>20</v>
      </c>
      <c r="E4" s="37" t="s">
        <v>21</v>
      </c>
      <c r="F4" s="37" t="s">
        <v>22</v>
      </c>
    </row>
    <row r="5" spans="1:6" ht="16.149999999999999" customHeight="1">
      <c r="A5" s="37"/>
      <c r="B5" s="37"/>
      <c r="C5" s="37"/>
      <c r="D5" s="37"/>
      <c r="E5" s="37"/>
      <c r="F5" s="37"/>
    </row>
    <row r="6" spans="1:6" ht="115.5">
      <c r="A6" s="37">
        <v>1</v>
      </c>
      <c r="B6" s="63" t="s">
        <v>352</v>
      </c>
      <c r="C6" s="41" t="s">
        <v>24</v>
      </c>
      <c r="D6" s="121">
        <v>1850</v>
      </c>
      <c r="E6" s="122"/>
      <c r="F6" s="44">
        <f>E6*D6</f>
        <v>0</v>
      </c>
    </row>
    <row r="7" spans="1:6" ht="16.5">
      <c r="A7" s="123"/>
      <c r="B7" s="59"/>
      <c r="C7" s="38"/>
      <c r="D7" s="108"/>
      <c r="E7" s="124"/>
      <c r="F7" s="108"/>
    </row>
    <row r="8" spans="1:6" ht="66">
      <c r="A8" s="123">
        <v>2</v>
      </c>
      <c r="B8" s="53" t="s">
        <v>353</v>
      </c>
      <c r="C8" s="107" t="s">
        <v>76</v>
      </c>
      <c r="D8" s="108">
        <v>16</v>
      </c>
      <c r="E8" s="125"/>
      <c r="F8" s="44">
        <f>E8*D8</f>
        <v>0</v>
      </c>
    </row>
    <row r="9" spans="1:6" ht="16.5">
      <c r="A9" s="123"/>
      <c r="B9" s="59"/>
      <c r="C9" s="38"/>
      <c r="D9" s="108"/>
      <c r="E9" s="124"/>
      <c r="F9" s="108"/>
    </row>
    <row r="10" spans="1:6" ht="66">
      <c r="A10" s="39">
        <v>3</v>
      </c>
      <c r="B10" s="40" t="s">
        <v>354</v>
      </c>
      <c r="C10" s="41" t="s">
        <v>26</v>
      </c>
      <c r="D10" s="42">
        <v>1</v>
      </c>
      <c r="E10" s="126"/>
      <c r="F10" s="44">
        <f>E10*D10</f>
        <v>0</v>
      </c>
    </row>
    <row r="11" spans="1:6" ht="16.5">
      <c r="A11" s="39"/>
      <c r="B11" s="45"/>
      <c r="C11" s="41"/>
      <c r="D11" s="42"/>
      <c r="E11" s="127"/>
      <c r="F11" s="44"/>
    </row>
    <row r="12" spans="1:6" ht="198">
      <c r="A12" s="39">
        <v>4</v>
      </c>
      <c r="B12" s="40" t="s">
        <v>355</v>
      </c>
      <c r="C12" s="41" t="s">
        <v>26</v>
      </c>
      <c r="D12" s="42">
        <v>1</v>
      </c>
      <c r="E12" s="126"/>
      <c r="F12" s="44">
        <f>E12*D12</f>
        <v>0</v>
      </c>
    </row>
    <row r="13" spans="1:6" ht="16.5">
      <c r="A13" s="39"/>
      <c r="B13" s="45"/>
      <c r="C13" s="41"/>
      <c r="D13" s="42"/>
      <c r="E13" s="127"/>
      <c r="F13" s="44"/>
    </row>
    <row r="14" spans="1:6" ht="165" customHeight="1">
      <c r="A14" s="39">
        <v>5</v>
      </c>
      <c r="B14" s="40" t="s">
        <v>160</v>
      </c>
      <c r="C14" s="41" t="s">
        <v>28</v>
      </c>
      <c r="D14" s="42">
        <v>330</v>
      </c>
      <c r="E14" s="126"/>
      <c r="F14" s="44">
        <f>E14*D14</f>
        <v>0</v>
      </c>
    </row>
    <row r="15" spans="1:6" ht="16.5">
      <c r="A15" s="39"/>
      <c r="B15" s="42"/>
      <c r="C15" s="41"/>
      <c r="D15" s="42"/>
      <c r="E15" s="42"/>
      <c r="F15" s="44"/>
    </row>
    <row r="16" spans="1:6" ht="16.5">
      <c r="A16" s="48"/>
      <c r="B16" s="49"/>
      <c r="C16" s="50"/>
      <c r="D16" s="49"/>
      <c r="E16" s="51" t="s">
        <v>31</v>
      </c>
      <c r="F16" s="128">
        <f>SUM(F6:F15)</f>
        <v>0</v>
      </c>
    </row>
    <row r="19" spans="1:6" ht="18">
      <c r="A19" s="56" t="s">
        <v>161</v>
      </c>
      <c r="B19" s="34" t="s">
        <v>32</v>
      </c>
      <c r="C19" s="35"/>
    </row>
    <row r="21" spans="1:6">
      <c r="A21" s="36">
        <v>1</v>
      </c>
      <c r="B21" s="36">
        <v>2</v>
      </c>
      <c r="C21" s="36">
        <v>3</v>
      </c>
      <c r="D21" s="36">
        <v>4</v>
      </c>
      <c r="E21" s="36">
        <v>5</v>
      </c>
      <c r="F21" s="36">
        <v>6</v>
      </c>
    </row>
    <row r="22" spans="1:6" ht="49.5">
      <c r="A22" s="37" t="s">
        <v>17</v>
      </c>
      <c r="B22" s="37" t="s">
        <v>18</v>
      </c>
      <c r="C22" s="37" t="s">
        <v>19</v>
      </c>
      <c r="D22" s="37" t="s">
        <v>20</v>
      </c>
      <c r="E22" s="37" t="s">
        <v>21</v>
      </c>
      <c r="F22" s="37" t="s">
        <v>22</v>
      </c>
    </row>
    <row r="23" spans="1:6">
      <c r="A23" s="38"/>
      <c r="B23" s="38"/>
      <c r="C23" s="38"/>
      <c r="D23" s="38"/>
      <c r="E23" s="38"/>
      <c r="F23" s="38"/>
    </row>
    <row r="24" spans="1:6" ht="165">
      <c r="A24" s="39">
        <v>1</v>
      </c>
      <c r="B24" s="63" t="s">
        <v>356</v>
      </c>
      <c r="C24" s="41" t="s">
        <v>34</v>
      </c>
      <c r="D24" s="42">
        <v>950</v>
      </c>
      <c r="E24" s="126"/>
      <c r="F24" s="44">
        <f>E24*D24</f>
        <v>0</v>
      </c>
    </row>
    <row r="25" spans="1:6" ht="16.5">
      <c r="A25" s="42"/>
      <c r="B25" s="45"/>
      <c r="C25" s="41"/>
      <c r="D25" s="42"/>
      <c r="E25" s="127"/>
      <c r="F25" s="44"/>
    </row>
    <row r="26" spans="1:6" ht="99">
      <c r="A26" s="39">
        <v>2</v>
      </c>
      <c r="B26" s="53" t="s">
        <v>357</v>
      </c>
      <c r="C26" s="41" t="s">
        <v>34</v>
      </c>
      <c r="D26" s="42">
        <v>400</v>
      </c>
      <c r="E26" s="126"/>
      <c r="F26" s="44">
        <f>E26*D26</f>
        <v>0</v>
      </c>
    </row>
    <row r="27" spans="1:6" ht="16.5">
      <c r="A27" s="39"/>
      <c r="B27" s="45"/>
      <c r="C27" s="41"/>
      <c r="D27" s="42"/>
      <c r="E27" s="127"/>
      <c r="F27" s="44"/>
    </row>
    <row r="28" spans="1:6" ht="66">
      <c r="A28" s="39"/>
      <c r="B28" s="53" t="s">
        <v>358</v>
      </c>
      <c r="C28" s="41" t="s">
        <v>34</v>
      </c>
      <c r="D28" s="42">
        <v>70</v>
      </c>
      <c r="E28" s="126"/>
      <c r="F28" s="44">
        <f>E28*D28</f>
        <v>0</v>
      </c>
    </row>
    <row r="29" spans="1:6" ht="16.5">
      <c r="A29" s="39"/>
      <c r="B29" s="45"/>
      <c r="C29" s="41"/>
      <c r="D29" s="42"/>
      <c r="E29" s="127"/>
      <c r="F29" s="44"/>
    </row>
    <row r="30" spans="1:6" ht="66">
      <c r="A30" s="39">
        <v>3</v>
      </c>
      <c r="B30" s="53" t="s">
        <v>359</v>
      </c>
      <c r="C30" s="41" t="s">
        <v>24</v>
      </c>
      <c r="D30" s="42">
        <v>4800</v>
      </c>
      <c r="E30" s="126"/>
      <c r="F30" s="44">
        <f>E30*D30</f>
        <v>0</v>
      </c>
    </row>
    <row r="31" spans="1:6" ht="16.5">
      <c r="A31" s="39"/>
      <c r="B31" s="45"/>
      <c r="C31" s="41"/>
      <c r="D31" s="42"/>
      <c r="E31" s="127"/>
      <c r="F31" s="42"/>
    </row>
    <row r="32" spans="1:6" ht="82.5">
      <c r="A32" s="39">
        <v>4</v>
      </c>
      <c r="B32" s="53" t="s">
        <v>360</v>
      </c>
      <c r="C32" s="41" t="s">
        <v>24</v>
      </c>
      <c r="D32" s="42">
        <v>4900</v>
      </c>
      <c r="E32" s="126"/>
      <c r="F32" s="44">
        <f>E32*D32</f>
        <v>0</v>
      </c>
    </row>
    <row r="33" spans="1:6" ht="16.5">
      <c r="A33" s="39"/>
      <c r="B33" s="45"/>
      <c r="C33" s="41"/>
      <c r="D33" s="42"/>
      <c r="E33" s="127"/>
      <c r="F33" s="42"/>
    </row>
    <row r="34" spans="1:6" ht="165">
      <c r="A34" s="39">
        <v>5</v>
      </c>
      <c r="B34" s="53" t="s">
        <v>361</v>
      </c>
      <c r="C34" s="41" t="s">
        <v>34</v>
      </c>
      <c r="D34" s="42">
        <v>900</v>
      </c>
      <c r="E34" s="126"/>
      <c r="F34" s="44">
        <f>E34*D34</f>
        <v>0</v>
      </c>
    </row>
    <row r="35" spans="1:6" ht="16.5">
      <c r="A35" s="39"/>
      <c r="B35" s="45"/>
      <c r="C35" s="41"/>
      <c r="D35" s="42"/>
      <c r="E35" s="127"/>
      <c r="F35" s="42"/>
    </row>
    <row r="36" spans="1:6" ht="181.5">
      <c r="A36" s="39">
        <v>6</v>
      </c>
      <c r="B36" s="53" t="s">
        <v>362</v>
      </c>
      <c r="C36" s="41" t="s">
        <v>34</v>
      </c>
      <c r="D36" s="42">
        <v>800</v>
      </c>
      <c r="E36" s="126"/>
      <c r="F36" s="44">
        <f>E36*D36</f>
        <v>0</v>
      </c>
    </row>
    <row r="37" spans="1:6" ht="16.5">
      <c r="A37" s="39"/>
      <c r="B37" s="45"/>
      <c r="C37" s="41"/>
      <c r="D37" s="42"/>
      <c r="E37" s="127"/>
      <c r="F37" s="42"/>
    </row>
    <row r="38" spans="1:6" ht="148.5">
      <c r="A38" s="39">
        <v>7</v>
      </c>
      <c r="B38" s="53" t="s">
        <v>363</v>
      </c>
      <c r="C38" s="41" t="s">
        <v>34</v>
      </c>
      <c r="D38" s="42">
        <v>350</v>
      </c>
      <c r="E38" s="126"/>
      <c r="F38" s="44">
        <f>E38*D38</f>
        <v>0</v>
      </c>
    </row>
    <row r="39" spans="1:6" ht="16.5">
      <c r="A39" s="39"/>
      <c r="B39" s="45"/>
      <c r="C39" s="41"/>
      <c r="D39" s="42"/>
      <c r="E39" s="127"/>
      <c r="F39" s="42"/>
    </row>
    <row r="40" spans="1:6" ht="33">
      <c r="A40" s="39">
        <v>8</v>
      </c>
      <c r="B40" s="53" t="s">
        <v>364</v>
      </c>
      <c r="C40" s="41"/>
      <c r="D40" s="42"/>
      <c r="E40" s="127"/>
      <c r="F40" s="42"/>
    </row>
    <row r="41" spans="1:6" ht="16.5">
      <c r="A41" s="39"/>
      <c r="B41" s="45" t="s">
        <v>365</v>
      </c>
      <c r="C41" s="41" t="s">
        <v>24</v>
      </c>
      <c r="D41" s="42">
        <v>16</v>
      </c>
      <c r="E41" s="126"/>
      <c r="F41" s="44">
        <f t="shared" ref="F41:F45" si="0">E41*D41</f>
        <v>0</v>
      </c>
    </row>
    <row r="42" spans="1:6" ht="33">
      <c r="A42" s="39"/>
      <c r="B42" s="45" t="s">
        <v>366</v>
      </c>
      <c r="C42" s="41" t="s">
        <v>24</v>
      </c>
      <c r="D42" s="42">
        <v>115</v>
      </c>
      <c r="E42" s="126"/>
      <c r="F42" s="44">
        <f t="shared" si="0"/>
        <v>0</v>
      </c>
    </row>
    <row r="43" spans="1:6" ht="16.5">
      <c r="A43" s="38"/>
      <c r="B43" s="67" t="s">
        <v>367</v>
      </c>
      <c r="C43" s="107" t="s">
        <v>24</v>
      </c>
      <c r="D43" s="108">
        <v>150</v>
      </c>
      <c r="E43" s="126"/>
      <c r="F43" s="44">
        <f t="shared" si="0"/>
        <v>0</v>
      </c>
    </row>
    <row r="44" spans="1:6" ht="16.5">
      <c r="A44" s="38"/>
      <c r="B44" s="67" t="s">
        <v>368</v>
      </c>
      <c r="C44" s="107" t="s">
        <v>24</v>
      </c>
      <c r="D44" s="108">
        <v>60</v>
      </c>
      <c r="E44" s="126"/>
      <c r="F44" s="44">
        <f t="shared" si="0"/>
        <v>0</v>
      </c>
    </row>
    <row r="45" spans="1:6" ht="16.5">
      <c r="A45" s="38"/>
      <c r="B45" s="67" t="s">
        <v>369</v>
      </c>
      <c r="C45" s="107" t="s">
        <v>24</v>
      </c>
      <c r="D45" s="108">
        <v>170</v>
      </c>
      <c r="E45" s="126"/>
      <c r="F45" s="44">
        <f t="shared" si="0"/>
        <v>0</v>
      </c>
    </row>
    <row r="46" spans="1:6">
      <c r="A46" s="38"/>
      <c r="B46" s="59"/>
      <c r="C46" s="38"/>
      <c r="D46" s="38"/>
      <c r="E46" s="129"/>
      <c r="F46" s="38"/>
    </row>
    <row r="47" spans="1:6" ht="66">
      <c r="A47" s="123">
        <v>9</v>
      </c>
      <c r="B47" s="53" t="s">
        <v>370</v>
      </c>
      <c r="C47" s="108" t="s">
        <v>26</v>
      </c>
      <c r="D47" s="38">
        <v>1</v>
      </c>
      <c r="E47" s="130"/>
      <c r="F47" s="44">
        <f>E47*D47</f>
        <v>0</v>
      </c>
    </row>
    <row r="48" spans="1:6">
      <c r="A48" s="38"/>
      <c r="B48" s="59"/>
      <c r="C48" s="38"/>
      <c r="D48" s="38"/>
      <c r="E48" s="38"/>
      <c r="F48" s="38"/>
    </row>
    <row r="49" spans="1:6" ht="16.5">
      <c r="E49" s="84" t="s">
        <v>31</v>
      </c>
      <c r="F49" s="89">
        <f>SUM(F24:F48)</f>
        <v>0</v>
      </c>
    </row>
    <row r="52" spans="1:6" ht="18">
      <c r="A52" s="56" t="s">
        <v>170</v>
      </c>
      <c r="B52" s="34" t="s">
        <v>371</v>
      </c>
      <c r="C52" s="35"/>
    </row>
    <row r="54" spans="1:6">
      <c r="A54" s="36">
        <v>1</v>
      </c>
      <c r="B54" s="36">
        <v>2</v>
      </c>
      <c r="C54" s="36">
        <v>3</v>
      </c>
      <c r="D54" s="36">
        <v>4</v>
      </c>
      <c r="E54" s="36">
        <v>5</v>
      </c>
      <c r="F54" s="36">
        <v>6</v>
      </c>
    </row>
    <row r="55" spans="1:6" ht="49.5">
      <c r="A55" s="37" t="s">
        <v>17</v>
      </c>
      <c r="B55" s="37" t="s">
        <v>18</v>
      </c>
      <c r="C55" s="37" t="s">
        <v>19</v>
      </c>
      <c r="D55" s="37" t="s">
        <v>20</v>
      </c>
      <c r="E55" s="37" t="s">
        <v>21</v>
      </c>
      <c r="F55" s="37" t="s">
        <v>22</v>
      </c>
    </row>
    <row r="56" spans="1:6">
      <c r="A56" s="38"/>
      <c r="B56" s="38"/>
      <c r="C56" s="38"/>
      <c r="D56" s="38"/>
      <c r="E56" s="38"/>
      <c r="F56" s="38"/>
    </row>
    <row r="57" spans="1:6" ht="181.5">
      <c r="A57" s="39">
        <v>1</v>
      </c>
      <c r="B57" s="40" t="s">
        <v>372</v>
      </c>
      <c r="C57" s="42"/>
      <c r="D57" s="42"/>
      <c r="E57" s="131"/>
      <c r="F57" s="42"/>
    </row>
    <row r="58" spans="1:6" ht="33">
      <c r="A58" s="42"/>
      <c r="B58" s="45" t="s">
        <v>373</v>
      </c>
      <c r="C58" s="41" t="s">
        <v>34</v>
      </c>
      <c r="D58" s="42">
        <v>28</v>
      </c>
      <c r="E58" s="132"/>
      <c r="F58" s="44">
        <f>E58*D58</f>
        <v>0</v>
      </c>
    </row>
    <row r="59" spans="1:6" ht="33">
      <c r="A59" s="42"/>
      <c r="B59" s="45" t="s">
        <v>374</v>
      </c>
      <c r="C59" s="41" t="s">
        <v>34</v>
      </c>
      <c r="D59" s="42">
        <v>25</v>
      </c>
      <c r="E59" s="132"/>
      <c r="F59" s="44">
        <f>E59*D59</f>
        <v>0</v>
      </c>
    </row>
    <row r="60" spans="1:6" ht="33">
      <c r="A60" s="42"/>
      <c r="B60" s="45" t="s">
        <v>375</v>
      </c>
      <c r="C60" s="41" t="s">
        <v>34</v>
      </c>
      <c r="D60" s="42">
        <v>3.5</v>
      </c>
      <c r="E60" s="132"/>
      <c r="F60" s="44">
        <f>E60*D60</f>
        <v>0</v>
      </c>
    </row>
    <row r="61" spans="1:6" ht="16.5">
      <c r="A61" s="42"/>
      <c r="B61" s="45"/>
      <c r="C61" s="41"/>
      <c r="D61" s="42"/>
      <c r="E61" s="131"/>
      <c r="F61" s="44"/>
    </row>
    <row r="62" spans="1:6" ht="165">
      <c r="A62" s="39">
        <v>2</v>
      </c>
      <c r="B62" s="40" t="s">
        <v>376</v>
      </c>
      <c r="C62" s="41"/>
      <c r="D62" s="42"/>
      <c r="E62" s="131"/>
      <c r="F62" s="42"/>
    </row>
    <row r="63" spans="1:6" ht="16.5">
      <c r="A63" s="39"/>
      <c r="B63" s="45" t="s">
        <v>377</v>
      </c>
      <c r="C63" s="41" t="s">
        <v>34</v>
      </c>
      <c r="D63" s="42">
        <v>0.2</v>
      </c>
      <c r="E63" s="132"/>
      <c r="F63" s="44">
        <f>E63*D63</f>
        <v>0</v>
      </c>
    </row>
    <row r="64" spans="1:6" ht="16.5">
      <c r="A64" s="39"/>
      <c r="B64" s="45" t="s">
        <v>378</v>
      </c>
      <c r="C64" s="41" t="s">
        <v>34</v>
      </c>
      <c r="D64" s="42">
        <v>0.2</v>
      </c>
      <c r="E64" s="132"/>
      <c r="F64" s="44">
        <f>E64*D64</f>
        <v>0</v>
      </c>
    </row>
    <row r="65" spans="1:6" ht="16.5">
      <c r="A65" s="39"/>
      <c r="B65" s="45" t="s">
        <v>379</v>
      </c>
      <c r="C65" s="41" t="s">
        <v>34</v>
      </c>
      <c r="D65" s="42">
        <v>0.60000000000000009</v>
      </c>
      <c r="E65" s="132"/>
      <c r="F65" s="44">
        <f>E65*D65</f>
        <v>0</v>
      </c>
    </row>
    <row r="66" spans="1:6" ht="33">
      <c r="A66" s="39"/>
      <c r="B66" s="45" t="s">
        <v>380</v>
      </c>
      <c r="C66" s="41" t="s">
        <v>34</v>
      </c>
      <c r="D66" s="42">
        <v>0.5</v>
      </c>
      <c r="E66" s="132"/>
      <c r="F66" s="44">
        <f>E66*D66</f>
        <v>0</v>
      </c>
    </row>
    <row r="67" spans="1:6" ht="16.5">
      <c r="A67" s="39"/>
      <c r="B67" s="45"/>
      <c r="C67" s="41"/>
      <c r="D67" s="42"/>
      <c r="E67" s="131"/>
      <c r="F67" s="44"/>
    </row>
    <row r="68" spans="1:6" ht="16.5">
      <c r="A68" s="39"/>
      <c r="B68" s="45"/>
      <c r="C68" s="41"/>
      <c r="D68" s="42"/>
      <c r="E68" s="131"/>
      <c r="F68" s="44"/>
    </row>
    <row r="69" spans="1:6" ht="132">
      <c r="A69" s="39">
        <v>3</v>
      </c>
      <c r="B69" s="40" t="s">
        <v>381</v>
      </c>
      <c r="C69" s="41"/>
      <c r="D69" s="42"/>
      <c r="E69" s="131"/>
      <c r="F69" s="44"/>
    </row>
    <row r="70" spans="1:6" ht="16.5">
      <c r="A70" s="39"/>
      <c r="B70" s="45" t="s">
        <v>382</v>
      </c>
      <c r="C70" s="41" t="s">
        <v>34</v>
      </c>
      <c r="D70" s="42">
        <v>25</v>
      </c>
      <c r="E70" s="132"/>
      <c r="F70" s="44">
        <f>E70*D70</f>
        <v>0</v>
      </c>
    </row>
    <row r="71" spans="1:6" ht="16.5">
      <c r="A71" s="39"/>
      <c r="B71" s="45"/>
      <c r="C71" s="41"/>
      <c r="D71" s="42"/>
      <c r="E71" s="131"/>
      <c r="F71" s="44"/>
    </row>
    <row r="72" spans="1:6" ht="231">
      <c r="A72" s="39">
        <v>4</v>
      </c>
      <c r="B72" s="40" t="s">
        <v>383</v>
      </c>
      <c r="C72" s="41" t="s">
        <v>34</v>
      </c>
      <c r="D72" s="42">
        <v>10</v>
      </c>
      <c r="E72" s="132"/>
      <c r="F72" s="44">
        <f>E72*D72</f>
        <v>0</v>
      </c>
    </row>
    <row r="73" spans="1:6" ht="16.5">
      <c r="A73" s="39"/>
      <c r="B73" s="45"/>
      <c r="C73" s="41"/>
      <c r="D73" s="42"/>
      <c r="E73" s="131"/>
      <c r="F73" s="44"/>
    </row>
    <row r="74" spans="1:6" ht="165">
      <c r="A74" s="39">
        <v>5</v>
      </c>
      <c r="B74" s="40" t="s">
        <v>384</v>
      </c>
      <c r="C74" s="41"/>
      <c r="D74" s="42"/>
      <c r="E74" s="131"/>
      <c r="F74" s="44"/>
    </row>
    <row r="75" spans="1:6" ht="16.5">
      <c r="A75" s="39"/>
      <c r="B75" s="45" t="s">
        <v>385</v>
      </c>
      <c r="C75" s="41" t="s">
        <v>34</v>
      </c>
      <c r="D75" s="42">
        <v>120</v>
      </c>
      <c r="E75" s="132"/>
      <c r="F75" s="44">
        <f>E75*D75</f>
        <v>0</v>
      </c>
    </row>
    <row r="76" spans="1:6" ht="16.5">
      <c r="A76" s="39"/>
      <c r="B76" s="45"/>
      <c r="C76" s="41"/>
      <c r="D76" s="42"/>
      <c r="E76" s="131"/>
      <c r="F76" s="42"/>
    </row>
    <row r="77" spans="1:6" ht="115.5">
      <c r="A77" s="39">
        <v>6</v>
      </c>
      <c r="B77" s="40" t="s">
        <v>386</v>
      </c>
      <c r="C77" s="41"/>
      <c r="D77" s="42"/>
      <c r="E77" s="131"/>
      <c r="F77" s="42"/>
    </row>
    <row r="78" spans="1:6" ht="16.5">
      <c r="A78" s="39"/>
      <c r="B78" s="45" t="s">
        <v>387</v>
      </c>
      <c r="C78" s="41" t="s">
        <v>34</v>
      </c>
      <c r="D78" s="42">
        <v>1</v>
      </c>
      <c r="E78" s="132"/>
      <c r="F78" s="44">
        <f>E78*D78</f>
        <v>0</v>
      </c>
    </row>
    <row r="79" spans="1:6" ht="16.5">
      <c r="A79" s="39"/>
      <c r="B79" s="45" t="s">
        <v>387</v>
      </c>
      <c r="C79" s="41" t="s">
        <v>34</v>
      </c>
      <c r="D79" s="42">
        <v>0.5</v>
      </c>
      <c r="E79" s="132"/>
      <c r="F79" s="44">
        <f>E79*D79</f>
        <v>0</v>
      </c>
    </row>
    <row r="80" spans="1:6" ht="16.5">
      <c r="A80" s="39"/>
      <c r="B80" s="45"/>
      <c r="C80" s="41"/>
      <c r="D80" s="42"/>
      <c r="E80" s="131"/>
      <c r="F80" s="42"/>
    </row>
    <row r="81" spans="1:6" ht="115.5">
      <c r="A81" s="39">
        <v>7</v>
      </c>
      <c r="B81" s="40" t="s">
        <v>388</v>
      </c>
      <c r="C81" s="41"/>
      <c r="D81" s="42"/>
      <c r="E81" s="131"/>
      <c r="F81" s="42"/>
    </row>
    <row r="82" spans="1:6" ht="16.5">
      <c r="A82" s="39"/>
      <c r="B82" s="45" t="s">
        <v>389</v>
      </c>
      <c r="C82" s="41" t="s">
        <v>34</v>
      </c>
      <c r="D82" s="42">
        <v>91</v>
      </c>
      <c r="E82" s="132"/>
      <c r="F82" s="44">
        <f>E82*D82</f>
        <v>0</v>
      </c>
    </row>
    <row r="83" spans="1:6" ht="16.5">
      <c r="A83" s="39"/>
      <c r="B83" s="45" t="s">
        <v>390</v>
      </c>
      <c r="C83" s="41" t="s">
        <v>34</v>
      </c>
      <c r="D83" s="42">
        <v>4</v>
      </c>
      <c r="E83" s="132"/>
      <c r="F83" s="44">
        <f>E83*D83</f>
        <v>0</v>
      </c>
    </row>
    <row r="84" spans="1:6" ht="16.5">
      <c r="A84" s="39"/>
      <c r="B84" s="45"/>
      <c r="C84" s="41"/>
      <c r="D84" s="42"/>
      <c r="E84" s="131"/>
      <c r="F84" s="42"/>
    </row>
    <row r="85" spans="1:6" ht="214.5">
      <c r="A85" s="39">
        <v>8</v>
      </c>
      <c r="B85" s="40" t="s">
        <v>391</v>
      </c>
      <c r="C85" s="41" t="s">
        <v>34</v>
      </c>
      <c r="D85" s="42">
        <v>116</v>
      </c>
      <c r="E85" s="132"/>
      <c r="F85" s="44">
        <f>E85*D85</f>
        <v>0</v>
      </c>
    </row>
    <row r="86" spans="1:6" ht="16.5">
      <c r="A86" s="39"/>
      <c r="B86" s="45"/>
      <c r="C86" s="41"/>
      <c r="D86" s="42"/>
      <c r="E86" s="131"/>
      <c r="F86" s="42"/>
    </row>
    <row r="87" spans="1:6" ht="231">
      <c r="A87" s="39">
        <v>9</v>
      </c>
      <c r="B87" s="40" t="s">
        <v>392</v>
      </c>
      <c r="C87" s="41" t="s">
        <v>34</v>
      </c>
      <c r="D87" s="42">
        <v>60</v>
      </c>
      <c r="E87" s="132"/>
      <c r="F87" s="44">
        <f>E87*D87</f>
        <v>0</v>
      </c>
    </row>
    <row r="88" spans="1:6" ht="16.5">
      <c r="A88" s="39"/>
      <c r="B88" s="45" t="s">
        <v>393</v>
      </c>
      <c r="C88" s="41" t="s">
        <v>28</v>
      </c>
      <c r="D88" s="42">
        <v>45</v>
      </c>
      <c r="E88" s="132"/>
      <c r="F88" s="44">
        <f>E88*D88</f>
        <v>0</v>
      </c>
    </row>
    <row r="89" spans="1:6" ht="49.5">
      <c r="A89" s="39"/>
      <c r="B89" s="45" t="s">
        <v>394</v>
      </c>
      <c r="C89" s="41" t="s">
        <v>28</v>
      </c>
      <c r="D89" s="42">
        <v>44</v>
      </c>
      <c r="E89" s="132"/>
      <c r="F89" s="44">
        <f>E89*D89</f>
        <v>0</v>
      </c>
    </row>
    <row r="90" spans="1:6" ht="16.5">
      <c r="A90" s="39"/>
      <c r="B90" s="45"/>
      <c r="C90" s="41"/>
      <c r="D90" s="42"/>
      <c r="E90" s="131"/>
      <c r="F90" s="42"/>
    </row>
    <row r="91" spans="1:6" ht="214.5">
      <c r="A91" s="39">
        <v>10</v>
      </c>
      <c r="B91" s="53" t="s">
        <v>395</v>
      </c>
      <c r="C91" s="41"/>
      <c r="D91" s="42"/>
      <c r="E91" s="131"/>
      <c r="F91" s="42"/>
    </row>
    <row r="92" spans="1:6" ht="16.5">
      <c r="A92" s="39"/>
      <c r="B92" s="45" t="s">
        <v>396</v>
      </c>
      <c r="C92" s="41" t="s">
        <v>28</v>
      </c>
      <c r="D92" s="42">
        <v>88</v>
      </c>
      <c r="E92" s="132"/>
      <c r="F92" s="44">
        <f>E92*D92</f>
        <v>0</v>
      </c>
    </row>
    <row r="93" spans="1:6" ht="16.5">
      <c r="A93" s="39"/>
      <c r="B93" s="45" t="s">
        <v>397</v>
      </c>
      <c r="C93" s="41" t="s">
        <v>76</v>
      </c>
      <c r="D93" s="42">
        <v>6</v>
      </c>
      <c r="E93" s="132"/>
      <c r="F93" s="44">
        <f>E93*D93</f>
        <v>0</v>
      </c>
    </row>
    <row r="94" spans="1:6" ht="16.5">
      <c r="A94" s="39"/>
      <c r="B94" s="45"/>
      <c r="C94" s="41"/>
      <c r="D94" s="42"/>
      <c r="F94" s="42"/>
    </row>
    <row r="95" spans="1:6" ht="82.5">
      <c r="A95" s="39">
        <v>12</v>
      </c>
      <c r="B95" s="57" t="s">
        <v>398</v>
      </c>
      <c r="C95" s="41" t="s">
        <v>51</v>
      </c>
      <c r="D95" s="42">
        <v>42000</v>
      </c>
      <c r="E95" s="132"/>
      <c r="F95" s="44">
        <f>E95*D95</f>
        <v>0</v>
      </c>
    </row>
    <row r="96" spans="1:6" ht="17.25" thickBot="1">
      <c r="A96" s="133"/>
      <c r="B96" s="134"/>
      <c r="C96" s="135"/>
      <c r="D96" s="136"/>
      <c r="E96" s="137"/>
      <c r="F96" s="136"/>
    </row>
    <row r="97" spans="1:6" ht="16.5">
      <c r="A97" s="138"/>
      <c r="B97" s="139"/>
      <c r="C97" s="140"/>
      <c r="D97" s="139"/>
      <c r="F97" s="139"/>
    </row>
    <row r="98" spans="1:6" ht="16.5">
      <c r="A98" s="48"/>
      <c r="B98" s="49"/>
      <c r="C98" s="50"/>
      <c r="D98" s="49"/>
      <c r="E98" s="51" t="s">
        <v>31</v>
      </c>
      <c r="F98" s="44">
        <f>SUM(F57:F97)</f>
        <v>0</v>
      </c>
    </row>
    <row r="102" spans="1:6" ht="18">
      <c r="A102" s="56" t="s">
        <v>186</v>
      </c>
      <c r="B102" s="34" t="s">
        <v>399</v>
      </c>
      <c r="C102" s="35"/>
    </row>
    <row r="104" spans="1:6">
      <c r="A104" s="36">
        <v>1</v>
      </c>
      <c r="B104" s="36">
        <v>2</v>
      </c>
      <c r="C104" s="36">
        <v>3</v>
      </c>
      <c r="D104" s="36">
        <v>4</v>
      </c>
      <c r="E104" s="36">
        <v>5</v>
      </c>
      <c r="F104" s="36">
        <v>6</v>
      </c>
    </row>
    <row r="105" spans="1:6" ht="49.5">
      <c r="A105" s="37" t="s">
        <v>17</v>
      </c>
      <c r="B105" s="37" t="s">
        <v>18</v>
      </c>
      <c r="C105" s="37" t="s">
        <v>19</v>
      </c>
      <c r="D105" s="37" t="s">
        <v>20</v>
      </c>
      <c r="E105" s="37" t="s">
        <v>21</v>
      </c>
      <c r="F105" s="37" t="s">
        <v>22</v>
      </c>
    </row>
    <row r="106" spans="1:6">
      <c r="A106" s="38"/>
      <c r="B106" s="38"/>
      <c r="C106" s="38"/>
      <c r="D106" s="38"/>
      <c r="E106" s="38"/>
      <c r="F106" s="38"/>
    </row>
    <row r="107" spans="1:6" ht="214.5">
      <c r="A107" s="39">
        <v>1</v>
      </c>
      <c r="B107" s="40" t="s">
        <v>400</v>
      </c>
      <c r="C107" s="41" t="s">
        <v>24</v>
      </c>
      <c r="D107" s="42">
        <v>36</v>
      </c>
      <c r="E107" s="132"/>
      <c r="F107" s="44">
        <f>E107*D107</f>
        <v>0</v>
      </c>
    </row>
    <row r="108" spans="1:6" ht="16.5">
      <c r="A108" s="42"/>
      <c r="B108" s="45"/>
      <c r="C108" s="41"/>
      <c r="D108" s="42"/>
      <c r="E108" s="131"/>
      <c r="F108" s="44"/>
    </row>
    <row r="109" spans="1:6" ht="280.5">
      <c r="A109" s="39">
        <v>2</v>
      </c>
      <c r="B109" s="53" t="s">
        <v>401</v>
      </c>
      <c r="C109" s="41" t="s">
        <v>24</v>
      </c>
      <c r="D109" s="42">
        <v>565</v>
      </c>
      <c r="E109" s="132"/>
      <c r="F109" s="44">
        <f>E109*D109</f>
        <v>0</v>
      </c>
    </row>
    <row r="110" spans="1:6" ht="16.5">
      <c r="A110" s="39"/>
      <c r="B110" s="45"/>
      <c r="C110" s="41"/>
      <c r="D110" s="42"/>
      <c r="E110" s="131"/>
      <c r="F110" s="44"/>
    </row>
    <row r="111" spans="1:6" ht="181.5">
      <c r="A111" s="39">
        <v>3</v>
      </c>
      <c r="B111" s="40" t="s">
        <v>402</v>
      </c>
      <c r="C111" s="41"/>
      <c r="D111" s="42"/>
      <c r="E111" s="131"/>
      <c r="F111" s="44"/>
    </row>
    <row r="112" spans="1:6" ht="16.5">
      <c r="A112" s="39"/>
      <c r="B112" s="45" t="s">
        <v>403</v>
      </c>
      <c r="C112" s="41" t="s">
        <v>24</v>
      </c>
      <c r="D112" s="42">
        <v>550</v>
      </c>
      <c r="E112" s="132"/>
      <c r="F112" s="44">
        <f>E112*D112</f>
        <v>0</v>
      </c>
    </row>
    <row r="113" spans="1:6" ht="16.5">
      <c r="A113" s="39"/>
      <c r="B113" s="45"/>
      <c r="C113" s="41"/>
      <c r="D113" s="42"/>
      <c r="E113" s="131"/>
      <c r="F113" s="42"/>
    </row>
    <row r="114" spans="1:6" ht="66">
      <c r="A114" s="39">
        <v>4</v>
      </c>
      <c r="B114" s="53" t="s">
        <v>404</v>
      </c>
      <c r="C114" s="41"/>
      <c r="D114" s="42"/>
      <c r="E114" s="131"/>
      <c r="F114" s="42"/>
    </row>
    <row r="115" spans="1:6" ht="16.5">
      <c r="A115" s="39"/>
      <c r="B115" s="45" t="s">
        <v>405</v>
      </c>
      <c r="C115" s="41" t="s">
        <v>28</v>
      </c>
      <c r="D115" s="42">
        <v>38</v>
      </c>
      <c r="E115" s="132"/>
      <c r="F115" s="44">
        <f>E115*D115</f>
        <v>0</v>
      </c>
    </row>
    <row r="116" spans="1:6" ht="16.5">
      <c r="A116" s="39"/>
      <c r="B116" s="45" t="s">
        <v>406</v>
      </c>
      <c r="C116" s="41" t="s">
        <v>28</v>
      </c>
      <c r="D116" s="42">
        <v>37</v>
      </c>
      <c r="E116" s="132"/>
      <c r="F116" s="44">
        <f>E116*D116</f>
        <v>0</v>
      </c>
    </row>
    <row r="117" spans="1:6" ht="16.5">
      <c r="A117" s="39"/>
      <c r="B117" s="45" t="s">
        <v>407</v>
      </c>
      <c r="C117" s="41" t="s">
        <v>28</v>
      </c>
      <c r="D117" s="42">
        <v>25</v>
      </c>
      <c r="E117" s="132"/>
      <c r="F117" s="44">
        <f>E117*D117</f>
        <v>0</v>
      </c>
    </row>
    <row r="118" spans="1:6" ht="16.5">
      <c r="A118" s="39"/>
      <c r="B118" s="45"/>
      <c r="C118" s="41"/>
      <c r="D118" s="42"/>
      <c r="F118" s="42"/>
    </row>
    <row r="119" spans="1:6" ht="264">
      <c r="A119" s="39">
        <v>5</v>
      </c>
      <c r="B119" s="40" t="s">
        <v>408</v>
      </c>
      <c r="C119" s="41"/>
      <c r="D119" s="42"/>
      <c r="E119" s="131"/>
      <c r="F119" s="42"/>
    </row>
    <row r="120" spans="1:6" ht="16.5">
      <c r="A120" s="39"/>
      <c r="B120" s="45" t="s">
        <v>409</v>
      </c>
      <c r="C120" s="41" t="s">
        <v>24</v>
      </c>
      <c r="D120" s="42">
        <v>100</v>
      </c>
      <c r="E120" s="132"/>
      <c r="F120" s="44">
        <f>E120*D120</f>
        <v>0</v>
      </c>
    </row>
    <row r="121" spans="1:6" ht="16.5">
      <c r="A121" s="39"/>
      <c r="B121" s="45" t="s">
        <v>410</v>
      </c>
      <c r="C121" s="41" t="s">
        <v>24</v>
      </c>
      <c r="D121" s="42">
        <v>80</v>
      </c>
      <c r="E121" s="132"/>
      <c r="F121" s="44">
        <f>E121*D121</f>
        <v>0</v>
      </c>
    </row>
    <row r="122" spans="1:6" ht="16.5">
      <c r="A122" s="39"/>
      <c r="B122" s="45"/>
      <c r="C122" s="41"/>
      <c r="D122" s="42"/>
      <c r="F122" s="42"/>
    </row>
    <row r="123" spans="1:6" ht="16.5">
      <c r="A123" s="48"/>
      <c r="B123" s="49"/>
      <c r="C123" s="50"/>
      <c r="D123" s="49"/>
      <c r="E123" s="51" t="s">
        <v>31</v>
      </c>
      <c r="F123" s="128">
        <f>SUM(F107:F122)</f>
        <v>0</v>
      </c>
    </row>
    <row r="126" spans="1:6" ht="18">
      <c r="A126" s="56" t="s">
        <v>197</v>
      </c>
      <c r="B126" s="34" t="s">
        <v>411</v>
      </c>
      <c r="C126" s="35"/>
    </row>
    <row r="128" spans="1:6">
      <c r="A128" s="36">
        <v>1</v>
      </c>
      <c r="B128" s="36">
        <v>2</v>
      </c>
      <c r="C128" s="36">
        <v>3</v>
      </c>
      <c r="D128" s="36">
        <v>4</v>
      </c>
      <c r="E128" s="36">
        <v>5</v>
      </c>
      <c r="F128" s="36">
        <v>6</v>
      </c>
    </row>
    <row r="129" spans="1:6" ht="49.5">
      <c r="A129" s="37" t="s">
        <v>17</v>
      </c>
      <c r="B129" s="37" t="s">
        <v>18</v>
      </c>
      <c r="C129" s="37" t="s">
        <v>19</v>
      </c>
      <c r="D129" s="37" t="s">
        <v>20</v>
      </c>
      <c r="E129" s="37" t="s">
        <v>21</v>
      </c>
      <c r="F129" s="37" t="s">
        <v>22</v>
      </c>
    </row>
    <row r="130" spans="1:6">
      <c r="A130" s="38"/>
      <c r="B130" s="38"/>
      <c r="C130" s="38"/>
      <c r="D130" s="38"/>
      <c r="E130" s="38"/>
      <c r="F130" s="38"/>
    </row>
    <row r="131" spans="1:6" ht="148.5">
      <c r="A131" s="39">
        <v>1</v>
      </c>
      <c r="B131" s="53" t="s">
        <v>412</v>
      </c>
      <c r="C131" s="41" t="s">
        <v>76</v>
      </c>
      <c r="D131" s="42">
        <v>850</v>
      </c>
      <c r="E131" s="132"/>
      <c r="F131" s="44">
        <f>E131*D131</f>
        <v>0</v>
      </c>
    </row>
    <row r="132" spans="1:6" ht="16.5">
      <c r="A132" s="42"/>
      <c r="B132" s="45"/>
      <c r="C132" s="41"/>
      <c r="D132" s="42"/>
      <c r="E132" s="131"/>
      <c r="F132" s="44"/>
    </row>
    <row r="133" spans="1:6" ht="66">
      <c r="A133" s="39">
        <v>2</v>
      </c>
      <c r="B133" s="53" t="s">
        <v>413</v>
      </c>
      <c r="C133" s="41"/>
      <c r="D133" s="42"/>
      <c r="E133" s="131"/>
      <c r="F133" s="44"/>
    </row>
    <row r="134" spans="1:6" ht="16.5">
      <c r="A134" s="42"/>
      <c r="B134" s="45" t="s">
        <v>414</v>
      </c>
      <c r="C134" s="41" t="s">
        <v>28</v>
      </c>
      <c r="D134" s="42">
        <v>60</v>
      </c>
      <c r="E134" s="132"/>
      <c r="F134" s="44">
        <f>E134*D134</f>
        <v>0</v>
      </c>
    </row>
    <row r="135" spans="1:6" ht="16.5">
      <c r="A135" s="42"/>
      <c r="B135" s="45" t="s">
        <v>415</v>
      </c>
      <c r="C135" s="41" t="s">
        <v>28</v>
      </c>
      <c r="D135" s="42">
        <v>45</v>
      </c>
      <c r="E135" s="132"/>
      <c r="F135" s="44">
        <f>E135*D135</f>
        <v>0</v>
      </c>
    </row>
    <row r="136" spans="1:6" ht="16.5">
      <c r="A136" s="42"/>
      <c r="B136" s="45"/>
      <c r="C136" s="41"/>
      <c r="D136" s="42"/>
      <c r="E136" s="131"/>
      <c r="F136" s="44"/>
    </row>
    <row r="137" spans="1:6" ht="99">
      <c r="A137" s="39">
        <v>3</v>
      </c>
      <c r="B137" s="53" t="s">
        <v>416</v>
      </c>
      <c r="C137" s="41" t="s">
        <v>24</v>
      </c>
      <c r="D137" s="42">
        <v>1145</v>
      </c>
      <c r="E137" s="132"/>
      <c r="F137" s="44">
        <f>E137*D137</f>
        <v>0</v>
      </c>
    </row>
    <row r="138" spans="1:6" ht="16.5">
      <c r="A138" s="39"/>
      <c r="B138" s="45"/>
      <c r="C138" s="41"/>
      <c r="D138" s="42"/>
      <c r="E138" s="131"/>
      <c r="F138" s="44"/>
    </row>
    <row r="139" spans="1:6" ht="82.5">
      <c r="A139" s="39">
        <v>4</v>
      </c>
      <c r="B139" s="53" t="s">
        <v>417</v>
      </c>
      <c r="C139" s="41"/>
      <c r="D139" s="42"/>
      <c r="E139" s="131"/>
      <c r="F139" s="44"/>
    </row>
    <row r="140" spans="1:6" ht="16.5">
      <c r="A140" s="39"/>
      <c r="B140" s="141" t="s">
        <v>418</v>
      </c>
      <c r="C140" s="142" t="s">
        <v>28</v>
      </c>
      <c r="D140" s="143">
        <v>250</v>
      </c>
      <c r="E140" s="132"/>
      <c r="F140" s="44">
        <f t="shared" ref="F140:F147" si="1">E140*D140</f>
        <v>0</v>
      </c>
    </row>
    <row r="141" spans="1:6" ht="16.5">
      <c r="A141" s="39"/>
      <c r="B141" s="144" t="s">
        <v>419</v>
      </c>
      <c r="C141" s="142" t="s">
        <v>28</v>
      </c>
      <c r="D141" s="143">
        <v>220</v>
      </c>
      <c r="E141" s="132"/>
      <c r="F141" s="44">
        <f t="shared" si="1"/>
        <v>0</v>
      </c>
    </row>
    <row r="142" spans="1:6" ht="16.5">
      <c r="A142" s="39"/>
      <c r="B142" s="145" t="s">
        <v>420</v>
      </c>
      <c r="C142" s="142" t="s">
        <v>28</v>
      </c>
      <c r="D142" s="143">
        <v>100</v>
      </c>
      <c r="E142" s="132"/>
      <c r="F142" s="44">
        <f t="shared" si="1"/>
        <v>0</v>
      </c>
    </row>
    <row r="143" spans="1:6" ht="16.5">
      <c r="A143" s="39"/>
      <c r="B143" s="146" t="s">
        <v>421</v>
      </c>
      <c r="C143" s="142" t="s">
        <v>28</v>
      </c>
      <c r="D143" s="143">
        <v>20</v>
      </c>
      <c r="E143" s="132"/>
      <c r="F143" s="44">
        <f t="shared" si="1"/>
        <v>0</v>
      </c>
    </row>
    <row r="144" spans="1:6" ht="16.5">
      <c r="A144" s="39"/>
      <c r="B144" s="146" t="s">
        <v>422</v>
      </c>
      <c r="C144" s="142" t="s">
        <v>28</v>
      </c>
      <c r="D144" s="143">
        <v>10</v>
      </c>
      <c r="E144" s="132"/>
      <c r="F144" s="44">
        <f t="shared" si="1"/>
        <v>0</v>
      </c>
    </row>
    <row r="145" spans="1:6" ht="33">
      <c r="A145" s="39"/>
      <c r="B145" s="147" t="s">
        <v>423</v>
      </c>
      <c r="C145" s="142" t="s">
        <v>28</v>
      </c>
      <c r="D145" s="143">
        <v>80</v>
      </c>
      <c r="E145" s="132"/>
      <c r="F145" s="44">
        <f t="shared" si="1"/>
        <v>0</v>
      </c>
    </row>
    <row r="146" spans="1:6" ht="33">
      <c r="A146" s="39"/>
      <c r="B146" s="147" t="s">
        <v>424</v>
      </c>
      <c r="C146" s="142" t="s">
        <v>28</v>
      </c>
      <c r="D146" s="143">
        <v>20</v>
      </c>
      <c r="E146" s="132"/>
      <c r="F146" s="44">
        <f t="shared" si="1"/>
        <v>0</v>
      </c>
    </row>
    <row r="147" spans="1:6" ht="33">
      <c r="A147" s="39"/>
      <c r="B147" s="147" t="s">
        <v>425</v>
      </c>
      <c r="C147" s="142" t="s">
        <v>28</v>
      </c>
      <c r="D147" s="143">
        <v>20</v>
      </c>
      <c r="E147" s="132"/>
      <c r="F147" s="44">
        <f t="shared" si="1"/>
        <v>0</v>
      </c>
    </row>
    <row r="148" spans="1:6" ht="16.5">
      <c r="A148" s="39"/>
      <c r="B148" s="45"/>
      <c r="C148" s="41"/>
      <c r="D148" s="42"/>
      <c r="E148" s="131"/>
      <c r="F148" s="42"/>
    </row>
    <row r="149" spans="1:6" ht="16.5">
      <c r="A149" s="39"/>
      <c r="B149" s="45"/>
      <c r="C149" s="41"/>
      <c r="D149" s="42"/>
      <c r="E149" s="131"/>
      <c r="F149" s="42"/>
    </row>
    <row r="150" spans="1:6" ht="115.5">
      <c r="A150" s="39">
        <v>5</v>
      </c>
      <c r="B150" s="53" t="s">
        <v>426</v>
      </c>
      <c r="C150" s="41" t="s">
        <v>28</v>
      </c>
      <c r="D150" s="42">
        <v>150</v>
      </c>
      <c r="E150" s="132"/>
      <c r="F150" s="44">
        <f>E150*D150</f>
        <v>0</v>
      </c>
    </row>
    <row r="151" spans="1:6" ht="16.5">
      <c r="A151" s="39"/>
      <c r="B151" s="45"/>
      <c r="C151" s="41"/>
      <c r="D151" s="42"/>
      <c r="E151" s="131"/>
      <c r="F151" s="42"/>
    </row>
    <row r="152" spans="1:6" ht="16.5">
      <c r="E152" s="84" t="s">
        <v>31</v>
      </c>
      <c r="F152" s="89">
        <f>SUM(F131:F151)</f>
        <v>0</v>
      </c>
    </row>
    <row r="155" spans="1:6" ht="18">
      <c r="A155" s="56" t="s">
        <v>215</v>
      </c>
      <c r="B155" s="34" t="s">
        <v>427</v>
      </c>
      <c r="C155" s="35"/>
    </row>
    <row r="157" spans="1:6">
      <c r="A157" s="36">
        <v>1</v>
      </c>
      <c r="B157" s="36">
        <v>2</v>
      </c>
      <c r="C157" s="36">
        <v>3</v>
      </c>
      <c r="D157" s="36">
        <v>4</v>
      </c>
      <c r="E157" s="36">
        <v>5</v>
      </c>
      <c r="F157" s="36">
        <v>6</v>
      </c>
    </row>
    <row r="158" spans="1:6" ht="49.5">
      <c r="A158" s="37" t="s">
        <v>17</v>
      </c>
      <c r="B158" s="37" t="s">
        <v>18</v>
      </c>
      <c r="C158" s="37" t="s">
        <v>19</v>
      </c>
      <c r="D158" s="37" t="s">
        <v>20</v>
      </c>
      <c r="E158" s="37" t="s">
        <v>21</v>
      </c>
      <c r="F158" s="37" t="s">
        <v>22</v>
      </c>
    </row>
    <row r="159" spans="1:6">
      <c r="A159" s="38"/>
      <c r="B159" s="38"/>
      <c r="C159" s="38"/>
      <c r="D159" s="38"/>
      <c r="E159" s="38"/>
      <c r="F159" s="38"/>
    </row>
    <row r="160" spans="1:6" ht="16.5">
      <c r="A160" s="37">
        <v>1</v>
      </c>
      <c r="B160" s="46" t="s">
        <v>428</v>
      </c>
      <c r="C160" s="42"/>
      <c r="D160" s="42"/>
      <c r="E160" s="42"/>
      <c r="F160" s="42"/>
    </row>
    <row r="161" spans="1:6" ht="26.25">
      <c r="A161" s="148" t="s">
        <v>429</v>
      </c>
      <c r="B161" s="149" t="s">
        <v>430</v>
      </c>
      <c r="C161" s="41"/>
      <c r="D161" s="42"/>
      <c r="E161" s="42"/>
      <c r="F161" s="44"/>
    </row>
    <row r="162" spans="1:6" ht="16.5">
      <c r="A162" s="41">
        <v>2</v>
      </c>
      <c r="B162" s="42" t="s">
        <v>431</v>
      </c>
      <c r="C162" s="41" t="s">
        <v>76</v>
      </c>
      <c r="D162" s="42">
        <v>4</v>
      </c>
      <c r="E162" s="558"/>
      <c r="F162" s="44">
        <f t="shared" ref="F162:F179" si="2">E162*D162</f>
        <v>0</v>
      </c>
    </row>
    <row r="163" spans="1:6" ht="16.5">
      <c r="A163" s="41">
        <v>5</v>
      </c>
      <c r="B163" s="42" t="s">
        <v>432</v>
      </c>
      <c r="C163" s="41" t="s">
        <v>76</v>
      </c>
      <c r="D163" s="42">
        <v>10</v>
      </c>
      <c r="E163" s="558"/>
      <c r="F163" s="44">
        <f t="shared" si="2"/>
        <v>0</v>
      </c>
    </row>
    <row r="164" spans="1:6" ht="16.5">
      <c r="A164" s="39">
        <v>8</v>
      </c>
      <c r="B164" s="42" t="s">
        <v>433</v>
      </c>
      <c r="C164" s="41" t="s">
        <v>76</v>
      </c>
      <c r="D164" s="42">
        <v>10</v>
      </c>
      <c r="E164" s="558"/>
      <c r="F164" s="44">
        <f t="shared" si="2"/>
        <v>0</v>
      </c>
    </row>
    <row r="165" spans="1:6" ht="16.5">
      <c r="A165" s="39">
        <v>9</v>
      </c>
      <c r="B165" s="42" t="s">
        <v>434</v>
      </c>
      <c r="C165" s="41" t="s">
        <v>76</v>
      </c>
      <c r="D165" s="42">
        <v>5</v>
      </c>
      <c r="E165" s="558"/>
      <c r="F165" s="44">
        <f t="shared" si="2"/>
        <v>0</v>
      </c>
    </row>
    <row r="166" spans="1:6" ht="16.5">
      <c r="A166" s="39">
        <v>11</v>
      </c>
      <c r="B166" s="42" t="s">
        <v>435</v>
      </c>
      <c r="C166" s="41" t="s">
        <v>76</v>
      </c>
      <c r="D166" s="42">
        <v>5</v>
      </c>
      <c r="E166" s="558"/>
      <c r="F166" s="44">
        <f t="shared" si="2"/>
        <v>0</v>
      </c>
    </row>
    <row r="167" spans="1:6" ht="16.5">
      <c r="A167" s="39">
        <v>12</v>
      </c>
      <c r="B167" s="42" t="s">
        <v>436</v>
      </c>
      <c r="C167" s="41" t="s">
        <v>76</v>
      </c>
      <c r="D167" s="42">
        <v>10</v>
      </c>
      <c r="E167" s="558"/>
      <c r="F167" s="44">
        <f t="shared" si="2"/>
        <v>0</v>
      </c>
    </row>
    <row r="168" spans="1:6" ht="16.5">
      <c r="A168" s="39">
        <v>15</v>
      </c>
      <c r="B168" s="42" t="s">
        <v>437</v>
      </c>
      <c r="C168" s="41" t="s">
        <v>76</v>
      </c>
      <c r="D168" s="42">
        <v>10</v>
      </c>
      <c r="E168" s="558"/>
      <c r="F168" s="44">
        <f t="shared" si="2"/>
        <v>0</v>
      </c>
    </row>
    <row r="169" spans="1:6" ht="16.5">
      <c r="A169" s="39">
        <v>16</v>
      </c>
      <c r="B169" s="42" t="s">
        <v>438</v>
      </c>
      <c r="C169" s="41" t="s">
        <v>76</v>
      </c>
      <c r="D169" s="42">
        <v>20</v>
      </c>
      <c r="E169" s="558"/>
      <c r="F169" s="44">
        <f t="shared" si="2"/>
        <v>0</v>
      </c>
    </row>
    <row r="170" spans="1:6" ht="16.5">
      <c r="A170" s="39">
        <v>17</v>
      </c>
      <c r="B170" s="42" t="s">
        <v>439</v>
      </c>
      <c r="C170" s="41" t="s">
        <v>76</v>
      </c>
      <c r="D170" s="42">
        <v>5</v>
      </c>
      <c r="E170" s="558"/>
      <c r="F170" s="44">
        <f t="shared" si="2"/>
        <v>0</v>
      </c>
    </row>
    <row r="171" spans="1:6" ht="33">
      <c r="A171" s="39">
        <v>18</v>
      </c>
      <c r="B171" s="42" t="s">
        <v>440</v>
      </c>
      <c r="C171" s="41" t="s">
        <v>76</v>
      </c>
      <c r="D171" s="42">
        <v>10</v>
      </c>
      <c r="E171" s="558"/>
      <c r="F171" s="44">
        <f t="shared" si="2"/>
        <v>0</v>
      </c>
    </row>
    <row r="172" spans="1:6" ht="16.5">
      <c r="A172" s="39">
        <v>19</v>
      </c>
      <c r="B172" s="42" t="s">
        <v>441</v>
      </c>
      <c r="C172" s="41" t="s">
        <v>76</v>
      </c>
      <c r="D172" s="42">
        <v>15</v>
      </c>
      <c r="E172" s="558"/>
      <c r="F172" s="44">
        <f t="shared" si="2"/>
        <v>0</v>
      </c>
    </row>
    <row r="173" spans="1:6" ht="16.5">
      <c r="A173" s="39">
        <v>20</v>
      </c>
      <c r="B173" s="42" t="s">
        <v>442</v>
      </c>
      <c r="C173" s="41" t="s">
        <v>76</v>
      </c>
      <c r="D173" s="42">
        <v>2</v>
      </c>
      <c r="E173" s="558"/>
      <c r="F173" s="44">
        <f t="shared" si="2"/>
        <v>0</v>
      </c>
    </row>
    <row r="174" spans="1:6" ht="16.5">
      <c r="A174" s="39">
        <v>21</v>
      </c>
      <c r="B174" s="42" t="s">
        <v>443</v>
      </c>
      <c r="C174" s="41" t="s">
        <v>76</v>
      </c>
      <c r="D174" s="42">
        <v>5</v>
      </c>
      <c r="E174" s="558"/>
      <c r="F174" s="44">
        <f t="shared" si="2"/>
        <v>0</v>
      </c>
    </row>
    <row r="175" spans="1:6" ht="16.5">
      <c r="A175" s="39">
        <v>22</v>
      </c>
      <c r="B175" s="42" t="s">
        <v>444</v>
      </c>
      <c r="C175" s="41" t="s">
        <v>76</v>
      </c>
      <c r="D175" s="42">
        <v>15</v>
      </c>
      <c r="E175" s="558"/>
      <c r="F175" s="44">
        <f t="shared" si="2"/>
        <v>0</v>
      </c>
    </row>
    <row r="176" spans="1:6" ht="16.5">
      <c r="A176" s="39">
        <v>23</v>
      </c>
      <c r="B176" s="42" t="s">
        <v>445</v>
      </c>
      <c r="C176" s="41" t="s">
        <v>76</v>
      </c>
      <c r="D176" s="42">
        <v>10</v>
      </c>
      <c r="E176" s="558"/>
      <c r="F176" s="44">
        <f t="shared" si="2"/>
        <v>0</v>
      </c>
    </row>
    <row r="177" spans="1:6" ht="16.5">
      <c r="A177" s="39">
        <v>24</v>
      </c>
      <c r="B177" s="42" t="s">
        <v>446</v>
      </c>
      <c r="C177" s="41" t="s">
        <v>76</v>
      </c>
      <c r="D177" s="42">
        <v>10</v>
      </c>
      <c r="E177" s="558"/>
      <c r="F177" s="44">
        <f t="shared" si="2"/>
        <v>0</v>
      </c>
    </row>
    <row r="178" spans="1:6" ht="16.5">
      <c r="A178" s="39">
        <v>25</v>
      </c>
      <c r="B178" s="42" t="s">
        <v>447</v>
      </c>
      <c r="C178" s="41" t="s">
        <v>76</v>
      </c>
      <c r="D178" s="42">
        <v>10</v>
      </c>
      <c r="E178" s="558"/>
      <c r="F178" s="44">
        <f t="shared" si="2"/>
        <v>0</v>
      </c>
    </row>
    <row r="179" spans="1:6" ht="16.5">
      <c r="A179" s="39">
        <v>42</v>
      </c>
      <c r="B179" s="42" t="s">
        <v>448</v>
      </c>
      <c r="C179" s="41" t="s">
        <v>76</v>
      </c>
      <c r="D179" s="42">
        <v>10</v>
      </c>
      <c r="E179" s="558"/>
      <c r="F179" s="44">
        <f t="shared" si="2"/>
        <v>0</v>
      </c>
    </row>
    <row r="180" spans="1:6" ht="16.5">
      <c r="A180" s="39"/>
      <c r="B180" s="42"/>
      <c r="C180" s="41"/>
      <c r="D180" s="42"/>
      <c r="E180" s="42"/>
      <c r="F180" s="42"/>
    </row>
    <row r="181" spans="1:6" ht="17.25">
      <c r="A181" s="108"/>
      <c r="B181" s="150" t="s">
        <v>449</v>
      </c>
      <c r="C181" s="108"/>
      <c r="D181" s="108"/>
      <c r="E181" s="108"/>
      <c r="F181" s="108"/>
    </row>
    <row r="182" spans="1:6" ht="16.5">
      <c r="A182" s="151" t="s">
        <v>450</v>
      </c>
      <c r="B182" s="108"/>
      <c r="C182" s="108"/>
      <c r="D182" s="108"/>
      <c r="E182" s="108"/>
      <c r="F182" s="108"/>
    </row>
    <row r="183" spans="1:6" ht="33">
      <c r="A183" s="107">
        <v>3</v>
      </c>
      <c r="B183" s="42" t="s">
        <v>451</v>
      </c>
      <c r="C183" s="41" t="s">
        <v>76</v>
      </c>
      <c r="D183" s="108">
        <v>3</v>
      </c>
      <c r="E183" s="559"/>
      <c r="F183" s="44">
        <f>E183*D183</f>
        <v>0</v>
      </c>
    </row>
    <row r="184" spans="1:6" ht="16.5">
      <c r="A184" s="107">
        <v>26</v>
      </c>
      <c r="B184" s="108" t="s">
        <v>452</v>
      </c>
      <c r="C184" s="41" t="s">
        <v>76</v>
      </c>
      <c r="D184" s="108">
        <v>20</v>
      </c>
      <c r="E184" s="559"/>
      <c r="F184" s="44">
        <f>E184*D184</f>
        <v>0</v>
      </c>
    </row>
    <row r="185" spans="1:6" ht="16.5">
      <c r="A185" s="107">
        <v>27</v>
      </c>
      <c r="B185" s="108" t="s">
        <v>453</v>
      </c>
      <c r="C185" s="41" t="s">
        <v>76</v>
      </c>
      <c r="D185" s="108">
        <v>40</v>
      </c>
      <c r="E185" s="559"/>
      <c r="F185" s="44">
        <f>E185*D185</f>
        <v>0</v>
      </c>
    </row>
    <row r="186" spans="1:6" ht="16.5">
      <c r="A186" s="107"/>
      <c r="B186" s="108"/>
      <c r="C186" s="108"/>
      <c r="D186" s="108"/>
      <c r="E186" s="108"/>
      <c r="F186" s="108"/>
    </row>
    <row r="187" spans="1:6" ht="16.5">
      <c r="A187" s="151" t="s">
        <v>454</v>
      </c>
      <c r="B187" s="108"/>
      <c r="C187" s="108"/>
      <c r="D187" s="108"/>
      <c r="E187" s="108"/>
      <c r="F187" s="108"/>
    </row>
    <row r="188" spans="1:6" ht="16.5">
      <c r="A188" s="107">
        <v>2</v>
      </c>
      <c r="B188" s="108" t="s">
        <v>431</v>
      </c>
      <c r="C188" s="41" t="s">
        <v>76</v>
      </c>
      <c r="D188" s="108">
        <v>10</v>
      </c>
      <c r="E188" s="559"/>
      <c r="F188" s="44">
        <f>E188*D188</f>
        <v>0</v>
      </c>
    </row>
    <row r="189" spans="1:6" ht="16.5">
      <c r="A189" s="107">
        <v>29</v>
      </c>
      <c r="B189" s="108" t="s">
        <v>455</v>
      </c>
      <c r="C189" s="41" t="s">
        <v>76</v>
      </c>
      <c r="D189" s="108">
        <v>4</v>
      </c>
      <c r="E189" s="559"/>
      <c r="F189" s="44">
        <f>E189*D189</f>
        <v>0</v>
      </c>
    </row>
    <row r="190" spans="1:6" ht="16.5">
      <c r="A190" s="107">
        <v>31</v>
      </c>
      <c r="B190" s="108" t="s">
        <v>456</v>
      </c>
      <c r="C190" s="41" t="s">
        <v>76</v>
      </c>
      <c r="D190" s="108">
        <v>3</v>
      </c>
      <c r="E190" s="559"/>
      <c r="F190" s="44">
        <f>E190*D190</f>
        <v>0</v>
      </c>
    </row>
    <row r="191" spans="1:6" ht="33">
      <c r="A191" s="107">
        <v>46</v>
      </c>
      <c r="B191" s="42" t="s">
        <v>457</v>
      </c>
      <c r="C191" s="41" t="s">
        <v>76</v>
      </c>
      <c r="D191" s="108">
        <v>4</v>
      </c>
      <c r="E191" s="559"/>
      <c r="F191" s="44">
        <f>E191*D191</f>
        <v>0</v>
      </c>
    </row>
    <row r="192" spans="1:6" ht="16.5">
      <c r="A192" s="107"/>
      <c r="B192" s="108"/>
      <c r="C192" s="108"/>
      <c r="D192" s="108"/>
      <c r="E192" s="108"/>
      <c r="F192" s="108"/>
    </row>
    <row r="193" spans="1:6" ht="16.5">
      <c r="A193" s="151" t="s">
        <v>458</v>
      </c>
      <c r="B193" s="108"/>
      <c r="C193" s="108"/>
      <c r="D193" s="108"/>
      <c r="E193" s="108"/>
      <c r="F193" s="108"/>
    </row>
    <row r="194" spans="1:6" ht="16.5">
      <c r="A194" s="107">
        <v>2</v>
      </c>
      <c r="B194" s="108" t="s">
        <v>431</v>
      </c>
      <c r="C194" s="41" t="s">
        <v>76</v>
      </c>
      <c r="D194" s="108">
        <v>5</v>
      </c>
      <c r="E194" s="559"/>
      <c r="F194" s="44">
        <f>E194*D194</f>
        <v>0</v>
      </c>
    </row>
    <row r="195" spans="1:6" ht="16.5">
      <c r="A195" s="107">
        <v>29</v>
      </c>
      <c r="B195" s="108" t="s">
        <v>455</v>
      </c>
      <c r="C195" s="41" t="s">
        <v>76</v>
      </c>
      <c r="D195" s="108">
        <v>4</v>
      </c>
      <c r="E195" s="559"/>
      <c r="F195" s="44">
        <f>E195*D195</f>
        <v>0</v>
      </c>
    </row>
    <row r="196" spans="1:6" ht="16.5">
      <c r="A196" s="107">
        <v>31</v>
      </c>
      <c r="B196" s="108" t="s">
        <v>456</v>
      </c>
      <c r="C196" s="41" t="s">
        <v>76</v>
      </c>
      <c r="D196" s="108">
        <v>2</v>
      </c>
      <c r="E196" s="559"/>
      <c r="F196" s="44">
        <f>E196*D196</f>
        <v>0</v>
      </c>
    </row>
    <row r="197" spans="1:6" ht="33">
      <c r="A197" s="107">
        <v>46</v>
      </c>
      <c r="B197" s="42" t="s">
        <v>457</v>
      </c>
      <c r="C197" s="41" t="s">
        <v>76</v>
      </c>
      <c r="D197" s="108">
        <v>3</v>
      </c>
      <c r="E197" s="559"/>
      <c r="F197" s="44">
        <f>E197*D197</f>
        <v>0</v>
      </c>
    </row>
    <row r="198" spans="1:6" ht="16.5">
      <c r="A198" s="108"/>
      <c r="B198" s="108"/>
      <c r="C198" s="108"/>
      <c r="D198" s="108"/>
      <c r="E198" s="108"/>
      <c r="F198" s="108"/>
    </row>
    <row r="199" spans="1:6" ht="16.5">
      <c r="A199" s="151" t="s">
        <v>459</v>
      </c>
      <c r="B199" s="108"/>
      <c r="C199" s="108"/>
      <c r="D199" s="108"/>
      <c r="E199" s="108"/>
      <c r="F199" s="108"/>
    </row>
    <row r="200" spans="1:6" ht="16.5">
      <c r="A200" s="107">
        <v>1</v>
      </c>
      <c r="B200" s="108" t="s">
        <v>460</v>
      </c>
      <c r="C200" s="41" t="s">
        <v>76</v>
      </c>
      <c r="D200" s="108">
        <v>15</v>
      </c>
      <c r="E200" s="559"/>
      <c r="F200" s="44">
        <f>E200*D200</f>
        <v>0</v>
      </c>
    </row>
    <row r="201" spans="1:6" ht="33">
      <c r="A201" s="41">
        <v>3</v>
      </c>
      <c r="B201" s="42" t="s">
        <v>451</v>
      </c>
      <c r="C201" s="41" t="s">
        <v>76</v>
      </c>
      <c r="D201" s="42">
        <v>4</v>
      </c>
      <c r="E201" s="558"/>
      <c r="F201" s="44">
        <f>E201*D201</f>
        <v>0</v>
      </c>
    </row>
    <row r="202" spans="1:6" ht="16.5">
      <c r="A202" s="41">
        <v>33</v>
      </c>
      <c r="B202" s="42" t="s">
        <v>461</v>
      </c>
      <c r="C202" s="41" t="s">
        <v>76</v>
      </c>
      <c r="D202" s="42">
        <v>15</v>
      </c>
      <c r="E202" s="558"/>
      <c r="F202" s="44">
        <f>E202*D202</f>
        <v>0</v>
      </c>
    </row>
    <row r="203" spans="1:6" ht="16.5">
      <c r="A203" s="41">
        <v>38</v>
      </c>
      <c r="B203" s="42" t="s">
        <v>462</v>
      </c>
      <c r="C203" s="41" t="s">
        <v>76</v>
      </c>
      <c r="D203" s="42">
        <v>25</v>
      </c>
      <c r="E203" s="558"/>
      <c r="F203" s="44">
        <f>E203*D203</f>
        <v>0</v>
      </c>
    </row>
    <row r="204" spans="1:6" ht="16.5">
      <c r="A204" s="41">
        <v>41</v>
      </c>
      <c r="B204" s="42" t="s">
        <v>463</v>
      </c>
      <c r="C204" s="41" t="s">
        <v>76</v>
      </c>
      <c r="D204" s="42">
        <v>4</v>
      </c>
      <c r="E204" s="558"/>
      <c r="F204" s="44">
        <f>E204*D204</f>
        <v>0</v>
      </c>
    </row>
    <row r="205" spans="1:6" ht="16.5">
      <c r="A205" s="41"/>
      <c r="B205" s="42"/>
      <c r="C205" s="42"/>
      <c r="D205" s="42"/>
      <c r="E205" s="42"/>
      <c r="F205" s="42"/>
    </row>
    <row r="206" spans="1:6" ht="16.5">
      <c r="A206" s="152" t="s">
        <v>464</v>
      </c>
      <c r="B206" s="42"/>
      <c r="C206" s="42"/>
      <c r="D206" s="42"/>
      <c r="E206" s="42"/>
      <c r="F206" s="42"/>
    </row>
    <row r="207" spans="1:6" ht="33">
      <c r="A207" s="41">
        <v>3</v>
      </c>
      <c r="B207" s="42" t="s">
        <v>451</v>
      </c>
      <c r="C207" s="41" t="s">
        <v>76</v>
      </c>
      <c r="D207" s="42">
        <v>15</v>
      </c>
      <c r="E207" s="558"/>
      <c r="F207" s="44">
        <f t="shared" ref="F207:F213" si="3">E207*D207</f>
        <v>0</v>
      </c>
    </row>
    <row r="208" spans="1:6" ht="16.5">
      <c r="A208" s="41">
        <v>4</v>
      </c>
      <c r="B208" s="42" t="s">
        <v>465</v>
      </c>
      <c r="C208" s="41" t="s">
        <v>76</v>
      </c>
      <c r="D208" s="42">
        <v>50</v>
      </c>
      <c r="E208" s="558"/>
      <c r="F208" s="44">
        <f t="shared" si="3"/>
        <v>0</v>
      </c>
    </row>
    <row r="209" spans="1:6" ht="16.5">
      <c r="A209" s="41">
        <v>30</v>
      </c>
      <c r="B209" s="42" t="s">
        <v>466</v>
      </c>
      <c r="C209" s="41" t="s">
        <v>76</v>
      </c>
      <c r="D209" s="42">
        <v>10</v>
      </c>
      <c r="E209" s="558"/>
      <c r="F209" s="44">
        <f t="shared" si="3"/>
        <v>0</v>
      </c>
    </row>
    <row r="210" spans="1:6" ht="16.5">
      <c r="A210" s="41">
        <v>32</v>
      </c>
      <c r="B210" s="42" t="s">
        <v>467</v>
      </c>
      <c r="C210" s="41" t="s">
        <v>76</v>
      </c>
      <c r="D210" s="42">
        <v>50</v>
      </c>
      <c r="E210" s="558"/>
      <c r="F210" s="44">
        <f t="shared" si="3"/>
        <v>0</v>
      </c>
    </row>
    <row r="211" spans="1:6" ht="16.5">
      <c r="A211" s="41">
        <v>35</v>
      </c>
      <c r="B211" s="42" t="s">
        <v>468</v>
      </c>
      <c r="C211" s="41" t="s">
        <v>76</v>
      </c>
      <c r="D211" s="42">
        <v>60</v>
      </c>
      <c r="E211" s="558"/>
      <c r="F211" s="44">
        <f t="shared" si="3"/>
        <v>0</v>
      </c>
    </row>
    <row r="212" spans="1:6" ht="16.5">
      <c r="A212" s="41">
        <v>36</v>
      </c>
      <c r="B212" s="42" t="s">
        <v>469</v>
      </c>
      <c r="C212" s="41" t="s">
        <v>76</v>
      </c>
      <c r="D212" s="42">
        <v>100</v>
      </c>
      <c r="E212" s="558"/>
      <c r="F212" s="44">
        <f t="shared" si="3"/>
        <v>0</v>
      </c>
    </row>
    <row r="213" spans="1:6" ht="16.5">
      <c r="A213" s="41">
        <v>39</v>
      </c>
      <c r="B213" s="42" t="s">
        <v>470</v>
      </c>
      <c r="C213" s="41" t="s">
        <v>76</v>
      </c>
      <c r="D213" s="42">
        <v>60</v>
      </c>
      <c r="E213" s="558"/>
      <c r="F213" s="44">
        <f t="shared" si="3"/>
        <v>0</v>
      </c>
    </row>
    <row r="214" spans="1:6" ht="16.5">
      <c r="A214" s="41"/>
      <c r="B214" s="42"/>
      <c r="C214" s="42"/>
      <c r="D214" s="42"/>
      <c r="E214" s="42"/>
      <c r="F214" s="42"/>
    </row>
    <row r="215" spans="1:6" ht="17.25">
      <c r="A215" s="41"/>
      <c r="B215" s="153" t="s">
        <v>471</v>
      </c>
      <c r="C215" s="42"/>
      <c r="D215" s="42"/>
      <c r="E215" s="42"/>
      <c r="F215" s="42"/>
    </row>
    <row r="216" spans="1:6" ht="16.5">
      <c r="A216" s="41">
        <v>1</v>
      </c>
      <c r="B216" s="42" t="s">
        <v>460</v>
      </c>
      <c r="C216" s="41" t="s">
        <v>76</v>
      </c>
      <c r="D216" s="42">
        <v>25</v>
      </c>
      <c r="E216" s="558"/>
      <c r="F216" s="44">
        <f t="shared" ref="F216:F222" si="4">E216*D216</f>
        <v>0</v>
      </c>
    </row>
    <row r="217" spans="1:6" ht="16.5">
      <c r="A217" s="41">
        <v>2</v>
      </c>
      <c r="B217" s="42" t="s">
        <v>431</v>
      </c>
      <c r="C217" s="41" t="s">
        <v>76</v>
      </c>
      <c r="D217" s="42">
        <v>80</v>
      </c>
      <c r="E217" s="558"/>
      <c r="F217" s="44">
        <f t="shared" si="4"/>
        <v>0</v>
      </c>
    </row>
    <row r="218" spans="1:6" ht="33">
      <c r="A218" s="41">
        <v>3</v>
      </c>
      <c r="B218" s="42" t="s">
        <v>451</v>
      </c>
      <c r="C218" s="41" t="s">
        <v>76</v>
      </c>
      <c r="D218" s="42">
        <v>20</v>
      </c>
      <c r="E218" s="558"/>
      <c r="F218" s="44">
        <f t="shared" si="4"/>
        <v>0</v>
      </c>
    </row>
    <row r="219" spans="1:6" ht="16.5">
      <c r="A219" s="41">
        <v>7</v>
      </c>
      <c r="B219" s="42" t="s">
        <v>472</v>
      </c>
      <c r="C219" s="41" t="s">
        <v>76</v>
      </c>
      <c r="D219" s="42">
        <v>70</v>
      </c>
      <c r="E219" s="558"/>
      <c r="F219" s="44">
        <f t="shared" si="4"/>
        <v>0</v>
      </c>
    </row>
    <row r="220" spans="1:6" ht="16.5">
      <c r="A220" s="41">
        <v>10</v>
      </c>
      <c r="B220" s="42" t="s">
        <v>473</v>
      </c>
      <c r="C220" s="41" t="s">
        <v>76</v>
      </c>
      <c r="D220" s="42">
        <v>70</v>
      </c>
      <c r="E220" s="558"/>
      <c r="F220" s="44">
        <f t="shared" si="4"/>
        <v>0</v>
      </c>
    </row>
    <row r="221" spans="1:6" ht="16.5">
      <c r="A221" s="41">
        <v>13</v>
      </c>
      <c r="B221" s="42" t="s">
        <v>474</v>
      </c>
      <c r="C221" s="41" t="s">
        <v>76</v>
      </c>
      <c r="D221" s="42">
        <v>70</v>
      </c>
      <c r="E221" s="558"/>
      <c r="F221" s="44">
        <f t="shared" si="4"/>
        <v>0</v>
      </c>
    </row>
    <row r="222" spans="1:6" ht="16.5">
      <c r="A222" s="41">
        <v>14</v>
      </c>
      <c r="B222" s="42" t="s">
        <v>475</v>
      </c>
      <c r="C222" s="41" t="s">
        <v>76</v>
      </c>
      <c r="D222" s="42">
        <v>70</v>
      </c>
      <c r="E222" s="558"/>
      <c r="F222" s="44">
        <f t="shared" si="4"/>
        <v>0</v>
      </c>
    </row>
    <row r="223" spans="1:6" ht="16.5">
      <c r="A223" s="41"/>
      <c r="B223" s="42"/>
      <c r="C223" s="42"/>
      <c r="D223" s="42"/>
      <c r="E223" s="42"/>
      <c r="F223" s="42"/>
    </row>
    <row r="224" spans="1:6" ht="17.25">
      <c r="A224" s="41"/>
      <c r="B224" s="153" t="s">
        <v>476</v>
      </c>
      <c r="C224" s="42"/>
      <c r="D224" s="42"/>
      <c r="E224" s="42"/>
      <c r="F224" s="42"/>
    </row>
    <row r="225" spans="1:6" ht="33">
      <c r="A225" s="41"/>
      <c r="B225" s="42" t="s">
        <v>1381</v>
      </c>
      <c r="C225" s="41" t="s">
        <v>76</v>
      </c>
      <c r="D225" s="42">
        <v>16</v>
      </c>
      <c r="E225" s="42"/>
      <c r="F225" s="44">
        <f>E225*D225</f>
        <v>0</v>
      </c>
    </row>
    <row r="226" spans="1:6" ht="16.5">
      <c r="A226" s="41"/>
      <c r="B226" s="42" t="s">
        <v>477</v>
      </c>
      <c r="C226" s="41" t="s">
        <v>76</v>
      </c>
      <c r="D226" s="42">
        <v>6</v>
      </c>
      <c r="E226" s="558"/>
      <c r="F226" s="44">
        <f>E226*D226</f>
        <v>0</v>
      </c>
    </row>
    <row r="227" spans="1:6" ht="16.5">
      <c r="A227" s="41"/>
      <c r="B227" s="42" t="s">
        <v>478</v>
      </c>
      <c r="C227" s="41" t="s">
        <v>76</v>
      </c>
      <c r="D227" s="42">
        <v>8</v>
      </c>
      <c r="E227" s="558"/>
      <c r="F227" s="44">
        <f>E227*D227</f>
        <v>0</v>
      </c>
    </row>
    <row r="228" spans="1:6" ht="16.5">
      <c r="A228" s="41"/>
      <c r="B228" s="42" t="s">
        <v>479</v>
      </c>
      <c r="C228" s="41" t="s">
        <v>76</v>
      </c>
      <c r="D228" s="42">
        <v>1</v>
      </c>
      <c r="E228" s="558"/>
      <c r="F228" s="44">
        <f>E228*D228</f>
        <v>0</v>
      </c>
    </row>
    <row r="229" spans="1:6" ht="16.5">
      <c r="A229" s="41"/>
      <c r="B229" s="42"/>
      <c r="C229" s="42"/>
      <c r="D229" s="42"/>
      <c r="E229" s="42"/>
      <c r="F229" s="42"/>
    </row>
    <row r="230" spans="1:6" ht="17.25">
      <c r="A230" s="41"/>
      <c r="B230" s="153" t="s">
        <v>480</v>
      </c>
      <c r="C230" s="42"/>
      <c r="D230" s="42"/>
      <c r="E230" s="42"/>
      <c r="F230" s="42"/>
    </row>
    <row r="231" spans="1:6" ht="16.5">
      <c r="A231" s="41">
        <v>1</v>
      </c>
      <c r="B231" s="42" t="s">
        <v>460</v>
      </c>
      <c r="C231" s="41" t="s">
        <v>76</v>
      </c>
      <c r="D231" s="42">
        <v>20</v>
      </c>
      <c r="E231" s="558"/>
      <c r="F231" s="44">
        <f t="shared" ref="F231:F236" si="5">E231*D231</f>
        <v>0</v>
      </c>
    </row>
    <row r="232" spans="1:6" ht="16.5">
      <c r="A232" s="41">
        <v>28</v>
      </c>
      <c r="B232" s="42" t="s">
        <v>481</v>
      </c>
      <c r="C232" s="41" t="s">
        <v>76</v>
      </c>
      <c r="D232" s="42">
        <v>50</v>
      </c>
      <c r="E232" s="558"/>
      <c r="F232" s="44">
        <f t="shared" si="5"/>
        <v>0</v>
      </c>
    </row>
    <row r="233" spans="1:6" ht="16.5">
      <c r="A233" s="41">
        <v>34</v>
      </c>
      <c r="B233" s="42" t="s">
        <v>482</v>
      </c>
      <c r="C233" s="41" t="s">
        <v>76</v>
      </c>
      <c r="D233" s="42">
        <v>50</v>
      </c>
      <c r="E233" s="558"/>
      <c r="F233" s="44">
        <f t="shared" si="5"/>
        <v>0</v>
      </c>
    </row>
    <row r="234" spans="1:6" ht="33">
      <c r="A234" s="41">
        <v>46</v>
      </c>
      <c r="B234" s="42" t="s">
        <v>457</v>
      </c>
      <c r="C234" s="41" t="s">
        <v>76</v>
      </c>
      <c r="D234" s="42">
        <v>6</v>
      </c>
      <c r="E234" s="558"/>
      <c r="F234" s="44">
        <f t="shared" si="5"/>
        <v>0</v>
      </c>
    </row>
    <row r="235" spans="1:6" ht="16.5">
      <c r="A235" s="41">
        <v>47</v>
      </c>
      <c r="B235" s="42" t="s">
        <v>483</v>
      </c>
      <c r="C235" s="41" t="s">
        <v>76</v>
      </c>
      <c r="D235" s="42">
        <v>9</v>
      </c>
      <c r="E235" s="558"/>
      <c r="F235" s="44">
        <f t="shared" si="5"/>
        <v>0</v>
      </c>
    </row>
    <row r="236" spans="1:6" ht="16.5">
      <c r="A236" s="41">
        <v>48</v>
      </c>
      <c r="B236" s="42" t="s">
        <v>484</v>
      </c>
      <c r="C236" s="41" t="s">
        <v>76</v>
      </c>
      <c r="D236" s="42">
        <v>6</v>
      </c>
      <c r="E236" s="558"/>
      <c r="F236" s="44">
        <f t="shared" si="5"/>
        <v>0</v>
      </c>
    </row>
    <row r="237" spans="1:6" ht="16.5">
      <c r="A237" s="41"/>
      <c r="B237" s="42"/>
      <c r="C237" s="42"/>
      <c r="D237" s="42"/>
      <c r="E237" s="42"/>
      <c r="F237" s="42"/>
    </row>
    <row r="238" spans="1:6" ht="16.5">
      <c r="A238" s="152">
        <v>2</v>
      </c>
      <c r="B238" s="154" t="s">
        <v>485</v>
      </c>
      <c r="C238" s="41"/>
      <c r="D238" s="41"/>
      <c r="E238" s="155"/>
      <c r="F238" s="156"/>
    </row>
    <row r="239" spans="1:6" ht="115.5">
      <c r="A239" s="107"/>
      <c r="B239" s="113" t="s">
        <v>486</v>
      </c>
      <c r="C239" s="41"/>
      <c r="D239" s="41"/>
      <c r="E239" s="155"/>
      <c r="F239" s="156"/>
    </row>
    <row r="240" spans="1:6" ht="16.5">
      <c r="A240" s="107"/>
      <c r="B240" s="157" t="s">
        <v>487</v>
      </c>
      <c r="C240" s="41" t="s">
        <v>76</v>
      </c>
      <c r="D240" s="121">
        <v>15</v>
      </c>
      <c r="E240" s="560"/>
      <c r="F240" s="44">
        <f>E240*D240</f>
        <v>0</v>
      </c>
    </row>
    <row r="241" spans="1:6" ht="16.5">
      <c r="A241" s="107"/>
      <c r="B241" s="157"/>
      <c r="C241" s="41"/>
      <c r="D241" s="158"/>
      <c r="E241" s="159"/>
      <c r="F241" s="160"/>
    </row>
    <row r="242" spans="1:6" ht="16.5">
      <c r="A242" s="161">
        <v>3</v>
      </c>
      <c r="B242" s="154" t="s">
        <v>488</v>
      </c>
      <c r="C242" s="41"/>
      <c r="D242" s="162"/>
      <c r="E242" s="163"/>
      <c r="F242" s="164"/>
    </row>
    <row r="243" spans="1:6" ht="82.5">
      <c r="A243" s="107"/>
      <c r="B243" s="113" t="s">
        <v>489</v>
      </c>
      <c r="C243" s="41"/>
      <c r="D243" s="162"/>
      <c r="E243" s="163"/>
      <c r="F243" s="164"/>
    </row>
    <row r="244" spans="1:6" ht="16.5">
      <c r="A244" s="107"/>
      <c r="B244" s="165" t="s">
        <v>490</v>
      </c>
      <c r="C244" s="165" t="s">
        <v>76</v>
      </c>
      <c r="D244" s="165">
        <v>3</v>
      </c>
      <c r="E244" s="166"/>
      <c r="F244" s="44">
        <f>E244*D244</f>
        <v>0</v>
      </c>
    </row>
    <row r="245" spans="1:6" ht="16.5">
      <c r="A245" s="107"/>
      <c r="B245" s="165" t="s">
        <v>491</v>
      </c>
      <c r="C245" s="165" t="s">
        <v>76</v>
      </c>
      <c r="D245" s="165">
        <v>100</v>
      </c>
      <c r="E245" s="166"/>
      <c r="F245" s="44">
        <f>E245*D245</f>
        <v>0</v>
      </c>
    </row>
    <row r="246" spans="1:6" ht="16.5">
      <c r="A246" s="107"/>
      <c r="B246" s="165"/>
      <c r="C246" s="165"/>
      <c r="D246" s="165"/>
      <c r="E246" s="166"/>
      <c r="F246" s="167"/>
    </row>
    <row r="247" spans="1:6" ht="16.5">
      <c r="A247" s="151">
        <v>4</v>
      </c>
      <c r="B247" s="168" t="s">
        <v>492</v>
      </c>
      <c r="C247" s="165"/>
      <c r="D247" s="165"/>
      <c r="E247" s="166"/>
      <c r="F247" s="167"/>
    </row>
    <row r="248" spans="1:6" ht="66">
      <c r="A248" s="107"/>
      <c r="B248" s="112" t="s">
        <v>493</v>
      </c>
      <c r="C248" s="165"/>
      <c r="D248" s="165"/>
      <c r="E248" s="166"/>
      <c r="F248" s="167"/>
    </row>
    <row r="249" spans="1:6" ht="16.5">
      <c r="A249" s="107"/>
      <c r="B249" s="165"/>
      <c r="C249" s="165" t="s">
        <v>24</v>
      </c>
      <c r="D249" s="165">
        <v>90</v>
      </c>
      <c r="E249" s="166"/>
      <c r="F249" s="44">
        <f>E249*D249</f>
        <v>0</v>
      </c>
    </row>
    <row r="250" spans="1:6" ht="16.5">
      <c r="A250" s="151">
        <v>5</v>
      </c>
      <c r="B250" s="168" t="s">
        <v>494</v>
      </c>
      <c r="C250" s="165"/>
      <c r="D250" s="165"/>
      <c r="E250" s="166"/>
      <c r="F250" s="167"/>
    </row>
    <row r="251" spans="1:6" ht="99">
      <c r="A251" s="107"/>
      <c r="B251" s="112" t="s">
        <v>495</v>
      </c>
      <c r="C251" s="165"/>
      <c r="D251" s="165"/>
      <c r="E251" s="166"/>
      <c r="F251" s="167"/>
    </row>
    <row r="252" spans="1:6" ht="16.5">
      <c r="A252" s="107"/>
      <c r="B252" s="165"/>
      <c r="C252" s="165" t="s">
        <v>24</v>
      </c>
      <c r="D252" s="165">
        <v>150</v>
      </c>
      <c r="E252" s="166"/>
      <c r="F252" s="44">
        <f>E252*D252</f>
        <v>0</v>
      </c>
    </row>
    <row r="253" spans="1:6" ht="16.5">
      <c r="A253" s="107"/>
      <c r="B253" s="165"/>
      <c r="C253" s="165"/>
      <c r="D253" s="165"/>
      <c r="E253" s="166"/>
      <c r="F253" s="167"/>
    </row>
    <row r="254" spans="1:6" ht="16.5">
      <c r="A254" s="151">
        <v>6</v>
      </c>
      <c r="B254" s="168" t="s">
        <v>496</v>
      </c>
      <c r="C254" s="165"/>
      <c r="D254" s="165"/>
      <c r="E254" s="166"/>
      <c r="F254" s="167"/>
    </row>
    <row r="255" spans="1:6" ht="49.5">
      <c r="A255" s="107"/>
      <c r="B255" s="169" t="s">
        <v>497</v>
      </c>
      <c r="C255" s="165"/>
      <c r="D255" s="165"/>
      <c r="E255" s="166"/>
      <c r="F255" s="167"/>
    </row>
    <row r="256" spans="1:6" ht="16.5">
      <c r="A256" s="107"/>
      <c r="B256" s="168"/>
      <c r="C256" s="165" t="s">
        <v>24</v>
      </c>
      <c r="D256" s="165">
        <v>220</v>
      </c>
      <c r="E256" s="166"/>
      <c r="F256" s="44">
        <f>E256*D256</f>
        <v>0</v>
      </c>
    </row>
    <row r="257" spans="1:6" ht="16.5">
      <c r="A257" s="107"/>
      <c r="B257" s="165"/>
      <c r="C257" s="165"/>
      <c r="D257" s="165"/>
      <c r="E257" s="166"/>
      <c r="F257" s="167"/>
    </row>
    <row r="258" spans="1:6" ht="16.5">
      <c r="A258" s="170"/>
      <c r="B258" s="171"/>
      <c r="C258" s="171"/>
      <c r="D258" s="171"/>
      <c r="E258" s="84" t="s">
        <v>31</v>
      </c>
      <c r="F258" s="172">
        <f>SUM(F162:F256)</f>
        <v>0</v>
      </c>
    </row>
    <row r="262" spans="1:6" ht="18">
      <c r="A262" s="56" t="s">
        <v>221</v>
      </c>
      <c r="B262" s="34" t="s">
        <v>91</v>
      </c>
      <c r="C262" s="35"/>
    </row>
    <row r="264" spans="1:6">
      <c r="A264" s="36">
        <v>1</v>
      </c>
      <c r="B264" s="36">
        <v>2</v>
      </c>
      <c r="C264" s="36">
        <v>3</v>
      </c>
      <c r="D264" s="36">
        <v>4</v>
      </c>
      <c r="E264" s="36">
        <v>5</v>
      </c>
      <c r="F264" s="36">
        <v>6</v>
      </c>
    </row>
    <row r="265" spans="1:6" ht="49.5">
      <c r="A265" s="37" t="s">
        <v>17</v>
      </c>
      <c r="B265" s="37" t="s">
        <v>18</v>
      </c>
      <c r="C265" s="37" t="s">
        <v>19</v>
      </c>
      <c r="D265" s="37" t="s">
        <v>20</v>
      </c>
      <c r="E265" s="37" t="s">
        <v>21</v>
      </c>
      <c r="F265" s="37" t="s">
        <v>22</v>
      </c>
    </row>
    <row r="266" spans="1:6">
      <c r="A266" s="38"/>
      <c r="B266" s="38"/>
      <c r="C266" s="38"/>
      <c r="D266" s="38"/>
      <c r="E266" s="38"/>
      <c r="F266" s="38"/>
    </row>
    <row r="267" spans="1:6" ht="148.5">
      <c r="A267" s="39">
        <v>1</v>
      </c>
      <c r="B267" s="53" t="s">
        <v>498</v>
      </c>
      <c r="C267" s="41"/>
      <c r="D267" s="42"/>
      <c r="E267" s="42"/>
      <c r="F267" s="44"/>
    </row>
    <row r="268" spans="1:6" ht="16.5">
      <c r="A268" s="39"/>
      <c r="B268" s="45" t="s">
        <v>414</v>
      </c>
      <c r="C268" s="41" t="s">
        <v>28</v>
      </c>
      <c r="D268" s="42">
        <v>60</v>
      </c>
      <c r="E268" s="561"/>
      <c r="F268" s="44">
        <f>E268*D268</f>
        <v>0</v>
      </c>
    </row>
    <row r="269" spans="1:6" ht="16.5">
      <c r="A269" s="39"/>
      <c r="B269" s="45" t="s">
        <v>415</v>
      </c>
      <c r="C269" s="41" t="s">
        <v>28</v>
      </c>
      <c r="D269" s="42">
        <v>45</v>
      </c>
      <c r="E269" s="561"/>
      <c r="F269" s="44">
        <f>E269*D269</f>
        <v>0</v>
      </c>
    </row>
    <row r="270" spans="1:6" ht="16.5">
      <c r="A270" s="39"/>
      <c r="B270" s="45"/>
      <c r="C270" s="41"/>
      <c r="D270" s="42"/>
      <c r="E270" s="42"/>
      <c r="F270" s="44"/>
    </row>
    <row r="271" spans="1:6" ht="198">
      <c r="A271" s="39">
        <v>2</v>
      </c>
      <c r="B271" s="53" t="s">
        <v>499</v>
      </c>
      <c r="C271" s="41" t="s">
        <v>76</v>
      </c>
      <c r="D271" s="42">
        <v>850</v>
      </c>
      <c r="E271" s="43"/>
      <c r="F271" s="44">
        <f>E271*D271</f>
        <v>0</v>
      </c>
    </row>
    <row r="272" spans="1:6" ht="16.5">
      <c r="A272" s="39"/>
      <c r="B272" s="45"/>
      <c r="C272" s="41"/>
      <c r="D272" s="42"/>
      <c r="E272" s="42"/>
      <c r="F272" s="42"/>
    </row>
    <row r="273" spans="1:6" ht="247.5">
      <c r="A273" s="39">
        <v>3</v>
      </c>
      <c r="B273" s="53" t="s">
        <v>500</v>
      </c>
      <c r="C273" s="41" t="s">
        <v>24</v>
      </c>
      <c r="D273" s="42">
        <v>53</v>
      </c>
      <c r="E273" s="43"/>
      <c r="F273" s="44">
        <f>E273*D273</f>
        <v>0</v>
      </c>
    </row>
    <row r="274" spans="1:6" ht="16.5">
      <c r="A274" s="39"/>
      <c r="B274" s="45"/>
      <c r="C274" s="41"/>
      <c r="D274" s="42"/>
      <c r="E274" s="42"/>
      <c r="F274" s="42"/>
    </row>
    <row r="275" spans="1:6" ht="181.5">
      <c r="A275" s="39">
        <v>4</v>
      </c>
      <c r="B275" s="53" t="s">
        <v>501</v>
      </c>
      <c r="C275" s="41"/>
      <c r="D275" s="42"/>
      <c r="E275" s="42"/>
      <c r="F275" s="42"/>
    </row>
    <row r="276" spans="1:6" ht="16.5">
      <c r="A276" s="39"/>
      <c r="B276" s="45" t="s">
        <v>502</v>
      </c>
      <c r="C276" s="41" t="s">
        <v>26</v>
      </c>
      <c r="D276" s="42">
        <v>2</v>
      </c>
      <c r="E276" s="43"/>
      <c r="F276" s="44">
        <f t="shared" ref="F276:F278" si="6">E276*D276</f>
        <v>0</v>
      </c>
    </row>
    <row r="277" spans="1:6" ht="16.5">
      <c r="A277" s="39"/>
      <c r="B277" s="45" t="s">
        <v>503</v>
      </c>
      <c r="C277" s="41" t="s">
        <v>26</v>
      </c>
      <c r="D277" s="42">
        <v>1</v>
      </c>
      <c r="E277" s="43"/>
      <c r="F277" s="44">
        <f t="shared" si="6"/>
        <v>0</v>
      </c>
    </row>
    <row r="278" spans="1:6" ht="16.5">
      <c r="A278" s="39"/>
      <c r="B278" s="45" t="s">
        <v>504</v>
      </c>
      <c r="C278" s="41" t="s">
        <v>26</v>
      </c>
      <c r="D278" s="42">
        <v>1</v>
      </c>
      <c r="E278" s="43"/>
      <c r="F278" s="44">
        <f t="shared" si="6"/>
        <v>0</v>
      </c>
    </row>
    <row r="279" spans="1:6" ht="16.5">
      <c r="A279" s="39"/>
      <c r="B279" s="42"/>
      <c r="C279" s="41"/>
      <c r="D279" s="42"/>
      <c r="E279" s="42"/>
      <c r="F279" s="42"/>
    </row>
    <row r="280" spans="1:6" ht="16.5">
      <c r="A280" s="48"/>
      <c r="B280" s="49"/>
      <c r="C280" s="50"/>
      <c r="D280" s="49"/>
      <c r="E280" s="51" t="s">
        <v>31</v>
      </c>
      <c r="F280" s="128">
        <f>SUM(F267:F279)</f>
        <v>0</v>
      </c>
    </row>
  </sheetData>
  <sheetProtection password="CC29" sheet="1" objects="1" scenarios="1" selectLockedCells="1"/>
  <pageMargins left="0.78749999999999998" right="0.78749999999999998" top="0.78749999999999998" bottom="0.78749999999999998" header="0.51180555555555551" footer="0.51180555555555551"/>
  <pageSetup paperSize="9" scale="91"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120" zoomScaleNormal="120" workbookViewId="0">
      <selection activeCell="F8" sqref="F8"/>
    </sheetView>
  </sheetViews>
  <sheetFormatPr defaultColWidth="11.5703125" defaultRowHeight="12.75"/>
  <cols>
    <col min="1" max="1" width="6.5703125" style="19" customWidth="1"/>
    <col min="2" max="2" width="37" style="19" customWidth="1"/>
    <col min="3" max="3" width="2.85546875" style="19" customWidth="1"/>
    <col min="4" max="4" width="13" style="19" customWidth="1"/>
    <col min="5" max="16384" width="11.5703125" style="19"/>
  </cols>
  <sheetData>
    <row r="1" spans="1:4" ht="18">
      <c r="A1" s="56"/>
      <c r="B1" s="34" t="s">
        <v>505</v>
      </c>
      <c r="C1" s="35"/>
    </row>
    <row r="3" spans="1:4">
      <c r="A3" s="36">
        <v>1</v>
      </c>
      <c r="B3" s="36">
        <v>2</v>
      </c>
      <c r="C3" s="36"/>
      <c r="D3" s="36">
        <v>3</v>
      </c>
    </row>
    <row r="4" spans="1:4" ht="52.35" customHeight="1">
      <c r="A4" s="37" t="s">
        <v>17</v>
      </c>
      <c r="B4" s="37" t="s">
        <v>18</v>
      </c>
      <c r="C4" s="37"/>
      <c r="D4" s="37" t="s">
        <v>22</v>
      </c>
    </row>
    <row r="5" spans="1:4" ht="22.7" customHeight="1">
      <c r="A5" s="38"/>
      <c r="B5" s="38"/>
      <c r="C5" s="38"/>
      <c r="D5" s="38"/>
    </row>
    <row r="6" spans="1:4" ht="19.899999999999999" customHeight="1">
      <c r="A6" s="39">
        <v>1</v>
      </c>
      <c r="B6" s="173" t="s">
        <v>16</v>
      </c>
      <c r="C6" s="41"/>
      <c r="D6" s="174">
        <f>okoliš!F16</f>
        <v>0</v>
      </c>
    </row>
    <row r="7" spans="1:4" ht="19.899999999999999" customHeight="1">
      <c r="A7" s="39">
        <v>2</v>
      </c>
      <c r="B7" s="173" t="s">
        <v>32</v>
      </c>
      <c r="C7" s="41"/>
      <c r="D7" s="174">
        <f>okoliš!F49</f>
        <v>0</v>
      </c>
    </row>
    <row r="8" spans="1:4" ht="19.899999999999999" customHeight="1">
      <c r="A8" s="39">
        <v>3</v>
      </c>
      <c r="B8" s="173" t="s">
        <v>506</v>
      </c>
      <c r="C8" s="41"/>
      <c r="D8" s="174">
        <f>okoliš!F98</f>
        <v>0</v>
      </c>
    </row>
    <row r="9" spans="1:4" ht="19.899999999999999" customHeight="1">
      <c r="A9" s="39">
        <v>4</v>
      </c>
      <c r="B9" s="173" t="s">
        <v>507</v>
      </c>
      <c r="C9" s="41"/>
      <c r="D9" s="174">
        <f>okoliš!F123</f>
        <v>0</v>
      </c>
    </row>
    <row r="10" spans="1:4" ht="19.899999999999999" customHeight="1">
      <c r="A10" s="39">
        <v>5</v>
      </c>
      <c r="B10" s="173" t="s">
        <v>411</v>
      </c>
      <c r="C10" s="41"/>
      <c r="D10" s="174">
        <f>okoliš!F152</f>
        <v>0</v>
      </c>
    </row>
    <row r="11" spans="1:4" ht="19.899999999999999" customHeight="1">
      <c r="A11" s="39">
        <v>6</v>
      </c>
      <c r="B11" s="173" t="s">
        <v>427</v>
      </c>
      <c r="C11" s="41"/>
      <c r="D11" s="174">
        <f>okoliš!F258</f>
        <v>0</v>
      </c>
    </row>
    <row r="12" spans="1:4" ht="19.899999999999999" customHeight="1">
      <c r="A12" s="39">
        <v>7</v>
      </c>
      <c r="B12" s="173" t="s">
        <v>91</v>
      </c>
      <c r="C12" s="41"/>
      <c r="D12" s="174">
        <f>okoliš!F280</f>
        <v>0</v>
      </c>
    </row>
    <row r="13" spans="1:4" ht="19.899999999999999" customHeight="1">
      <c r="A13" s="39"/>
      <c r="B13" s="175"/>
      <c r="C13" s="41"/>
      <c r="D13" s="42"/>
    </row>
    <row r="14" spans="1:4" ht="19.899999999999999" customHeight="1">
      <c r="A14" s="39"/>
      <c r="B14" s="175" t="s">
        <v>31</v>
      </c>
      <c r="C14" s="41"/>
      <c r="D14" s="174">
        <f>SUM(D6:D12)</f>
        <v>0</v>
      </c>
    </row>
    <row r="15" spans="1:4" ht="19.899999999999999" customHeight="1">
      <c r="A15" s="39"/>
      <c r="B15" s="176"/>
      <c r="C15" s="41"/>
      <c r="D15" s="42"/>
    </row>
    <row r="16" spans="1:4" ht="19.899999999999999" customHeight="1">
      <c r="A16" s="39"/>
      <c r="B16" s="177"/>
      <c r="C16" s="41"/>
      <c r="D16" s="174"/>
    </row>
  </sheetData>
  <sheetProtection password="CC29" sheet="1" selectLockedCells="1" selectUnlockedCells="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7"/>
  <sheetViews>
    <sheetView topLeftCell="A472" workbookViewId="0">
      <selection activeCell="E482" sqref="E482"/>
    </sheetView>
  </sheetViews>
  <sheetFormatPr defaultRowHeight="15" outlineLevelRow="1"/>
  <cols>
    <col min="1" max="1" width="7.85546875" style="182" bestFit="1" customWidth="1"/>
    <col min="2" max="2" width="56.5703125" style="178" customWidth="1"/>
    <col min="3" max="3" width="9.28515625" style="181" customWidth="1"/>
    <col min="4" max="4" width="9.140625" style="180"/>
    <col min="5" max="5" width="9.140625" style="549"/>
    <col min="6" max="6" width="9.140625" style="553"/>
    <col min="7" max="10" width="9.140625" style="178"/>
    <col min="11" max="11" width="17.28515625" style="178" customWidth="1"/>
    <col min="12" max="16384" width="9.140625" style="178"/>
  </cols>
  <sheetData>
    <row r="1" spans="1:6" ht="38.25">
      <c r="A1" s="208" t="s">
        <v>561</v>
      </c>
      <c r="B1" s="207" t="s">
        <v>560</v>
      </c>
      <c r="C1" s="207" t="s">
        <v>559</v>
      </c>
      <c r="D1" s="206" t="s">
        <v>20</v>
      </c>
      <c r="E1" s="548" t="s">
        <v>21</v>
      </c>
      <c r="F1" s="552" t="s">
        <v>558</v>
      </c>
    </row>
    <row r="2" spans="1:6">
      <c r="A2" s="182">
        <v>1</v>
      </c>
      <c r="B2" s="205" t="s">
        <v>557</v>
      </c>
    </row>
    <row r="3" spans="1:6" ht="45">
      <c r="B3" s="205" t="s">
        <v>556</v>
      </c>
    </row>
    <row r="4" spans="1:6">
      <c r="A4" s="182" t="s">
        <v>553</v>
      </c>
      <c r="B4" s="202" t="s">
        <v>555</v>
      </c>
    </row>
    <row r="5" spans="1:6" ht="14.25">
      <c r="A5" s="192"/>
      <c r="B5" s="201"/>
    </row>
    <row r="6" spans="1:6" ht="51">
      <c r="A6" s="192" t="s">
        <v>526</v>
      </c>
      <c r="B6" s="201" t="s">
        <v>554</v>
      </c>
    </row>
    <row r="7" spans="1:6" ht="14.25">
      <c r="A7" s="192"/>
      <c r="B7" s="185" t="s">
        <v>519</v>
      </c>
      <c r="C7" s="189" t="s">
        <v>514</v>
      </c>
      <c r="D7" s="199">
        <v>63</v>
      </c>
      <c r="E7" s="198"/>
      <c r="F7" s="553">
        <f>D7*E7</f>
        <v>0</v>
      </c>
    </row>
    <row r="8" spans="1:6" ht="14.25">
      <c r="A8" s="192"/>
      <c r="B8" s="201"/>
      <c r="E8" s="179"/>
    </row>
    <row r="9" spans="1:6">
      <c r="A9" s="203" t="s">
        <v>553</v>
      </c>
      <c r="B9" s="196" t="s">
        <v>552</v>
      </c>
      <c r="C9" s="195"/>
      <c r="D9" s="194"/>
      <c r="E9" s="193"/>
      <c r="F9" s="554">
        <f>SUM(F5:F8)</f>
        <v>0</v>
      </c>
    </row>
    <row r="10" spans="1:6">
      <c r="B10" s="201"/>
      <c r="E10" s="179"/>
    </row>
    <row r="11" spans="1:6">
      <c r="B11" s="201"/>
      <c r="E11" s="179"/>
    </row>
    <row r="12" spans="1:6">
      <c r="A12" s="182" t="s">
        <v>544</v>
      </c>
      <c r="B12" s="202" t="s">
        <v>32</v>
      </c>
      <c r="E12" s="179"/>
    </row>
    <row r="13" spans="1:6">
      <c r="B13" s="201"/>
      <c r="E13" s="179"/>
    </row>
    <row r="14" spans="1:6" ht="127.5">
      <c r="A14" s="192" t="s">
        <v>526</v>
      </c>
      <c r="B14" s="200" t="s">
        <v>551</v>
      </c>
      <c r="E14" s="179"/>
    </row>
    <row r="15" spans="1:6" ht="14.25">
      <c r="A15" s="192"/>
      <c r="B15" s="185"/>
      <c r="C15" s="189" t="s">
        <v>34</v>
      </c>
      <c r="D15" s="199">
        <v>23</v>
      </c>
      <c r="E15" s="198"/>
      <c r="F15" s="553">
        <f>D15*E15</f>
        <v>0</v>
      </c>
    </row>
    <row r="16" spans="1:6" ht="14.25">
      <c r="A16" s="192"/>
      <c r="B16" s="185" t="s">
        <v>511</v>
      </c>
      <c r="E16" s="179"/>
    </row>
    <row r="17" spans="1:6" ht="114.75">
      <c r="A17" s="192" t="s">
        <v>524</v>
      </c>
      <c r="B17" s="200" t="s">
        <v>550</v>
      </c>
      <c r="E17" s="179"/>
    </row>
    <row r="18" spans="1:6" ht="14.25">
      <c r="A18" s="192"/>
      <c r="B18" s="201"/>
      <c r="C18" s="189" t="s">
        <v>34</v>
      </c>
      <c r="D18" s="199">
        <v>2</v>
      </c>
      <c r="E18" s="198"/>
      <c r="F18" s="553">
        <f>D18*E18</f>
        <v>0</v>
      </c>
    </row>
    <row r="19" spans="1:6" ht="14.25">
      <c r="A19" s="192"/>
      <c r="B19" s="185" t="s">
        <v>511</v>
      </c>
      <c r="E19" s="179"/>
    </row>
    <row r="20" spans="1:6" ht="89.25">
      <c r="A20" s="192" t="s">
        <v>521</v>
      </c>
      <c r="B20" s="201" t="s">
        <v>549</v>
      </c>
      <c r="E20" s="179"/>
    </row>
    <row r="21" spans="1:6" ht="14.25">
      <c r="A21" s="192"/>
      <c r="B21" s="201"/>
      <c r="E21" s="179"/>
    </row>
    <row r="22" spans="1:6" ht="14.25">
      <c r="A22" s="192"/>
      <c r="B22" s="185" t="s">
        <v>519</v>
      </c>
      <c r="C22" s="189" t="s">
        <v>34</v>
      </c>
      <c r="D22" s="199">
        <v>7</v>
      </c>
      <c r="E22" s="198"/>
      <c r="F22" s="553">
        <f>D22*E22</f>
        <v>0</v>
      </c>
    </row>
    <row r="23" spans="1:6" ht="14.25">
      <c r="A23" s="192"/>
      <c r="B23" s="185" t="s">
        <v>511</v>
      </c>
      <c r="E23" s="179"/>
    </row>
    <row r="24" spans="1:6" ht="51">
      <c r="A24" s="192" t="s">
        <v>517</v>
      </c>
      <c r="B24" s="201" t="s">
        <v>548</v>
      </c>
      <c r="E24" s="179"/>
    </row>
    <row r="25" spans="1:6" ht="14.25">
      <c r="A25" s="192"/>
      <c r="B25" s="185" t="s">
        <v>519</v>
      </c>
      <c r="C25" s="189" t="s">
        <v>34</v>
      </c>
      <c r="D25" s="199">
        <v>14</v>
      </c>
      <c r="E25" s="198"/>
      <c r="F25" s="553">
        <f>D25*E25</f>
        <v>0</v>
      </c>
    </row>
    <row r="26" spans="1:6" ht="14.25">
      <c r="A26" s="192"/>
      <c r="B26" s="185" t="s">
        <v>511</v>
      </c>
      <c r="E26" s="179"/>
    </row>
    <row r="27" spans="1:6" ht="89.25">
      <c r="A27" s="192" t="s">
        <v>533</v>
      </c>
      <c r="B27" s="201" t="s">
        <v>547</v>
      </c>
      <c r="E27" s="179"/>
    </row>
    <row r="28" spans="1:6" ht="14.25">
      <c r="A28" s="192"/>
      <c r="B28" s="185" t="s">
        <v>519</v>
      </c>
      <c r="C28" s="189" t="s">
        <v>34</v>
      </c>
      <c r="D28" s="199">
        <v>14</v>
      </c>
      <c r="E28" s="198"/>
      <c r="F28" s="553">
        <f>D28*E28</f>
        <v>0</v>
      </c>
    </row>
    <row r="29" spans="1:6" ht="14.25">
      <c r="A29" s="192"/>
      <c r="B29" s="185" t="s">
        <v>511</v>
      </c>
      <c r="E29" s="179"/>
    </row>
    <row r="30" spans="1:6" ht="38.25">
      <c r="A30" s="192" t="s">
        <v>546</v>
      </c>
      <c r="B30" s="201" t="s">
        <v>545</v>
      </c>
      <c r="E30" s="179"/>
    </row>
    <row r="31" spans="1:6" ht="14.25">
      <c r="A31" s="192"/>
      <c r="B31" s="185" t="s">
        <v>519</v>
      </c>
      <c r="C31" s="189" t="s">
        <v>34</v>
      </c>
      <c r="D31" s="199">
        <v>28</v>
      </c>
      <c r="E31" s="198"/>
      <c r="F31" s="553">
        <f>D31*E31</f>
        <v>0</v>
      </c>
    </row>
    <row r="32" spans="1:6" ht="14.25">
      <c r="A32" s="192"/>
      <c r="B32" s="201"/>
      <c r="E32" s="179"/>
    </row>
    <row r="33" spans="1:6" ht="14.25">
      <c r="A33" s="192"/>
      <c r="B33" s="201"/>
      <c r="E33" s="179"/>
    </row>
    <row r="34" spans="1:6">
      <c r="A34" s="203" t="s">
        <v>544</v>
      </c>
      <c r="B34" s="196" t="s">
        <v>543</v>
      </c>
      <c r="C34" s="195"/>
      <c r="D34" s="194"/>
      <c r="E34" s="193"/>
      <c r="F34" s="554">
        <f>SUM(F14:F33)</f>
        <v>0</v>
      </c>
    </row>
    <row r="35" spans="1:6">
      <c r="B35" s="201"/>
      <c r="E35" s="179"/>
    </row>
    <row r="36" spans="1:6">
      <c r="E36" s="179"/>
    </row>
    <row r="37" spans="1:6">
      <c r="E37" s="179"/>
    </row>
    <row r="38" spans="1:6">
      <c r="A38" s="182" t="s">
        <v>529</v>
      </c>
      <c r="B38" s="202" t="s">
        <v>542</v>
      </c>
      <c r="E38" s="179"/>
    </row>
    <row r="39" spans="1:6">
      <c r="B39" s="201"/>
      <c r="E39" s="179"/>
    </row>
    <row r="40" spans="1:6" ht="127.5">
      <c r="A40" s="192" t="s">
        <v>526</v>
      </c>
      <c r="B40" s="201" t="s">
        <v>541</v>
      </c>
      <c r="E40" s="179"/>
    </row>
    <row r="41" spans="1:6" ht="14.25">
      <c r="A41" s="192"/>
      <c r="B41" s="204" t="s">
        <v>531</v>
      </c>
      <c r="C41" s="189" t="s">
        <v>514</v>
      </c>
      <c r="D41" s="199">
        <v>31</v>
      </c>
      <c r="E41" s="198"/>
      <c r="F41" s="553">
        <f>D41*E41</f>
        <v>0</v>
      </c>
    </row>
    <row r="42" spans="1:6" ht="14.25">
      <c r="A42" s="192"/>
      <c r="B42" s="204" t="s">
        <v>530</v>
      </c>
      <c r="C42" s="189" t="s">
        <v>514</v>
      </c>
      <c r="D42" s="199">
        <v>32</v>
      </c>
      <c r="E42" s="198"/>
      <c r="F42" s="553">
        <f>D42*E42</f>
        <v>0</v>
      </c>
    </row>
    <row r="43" spans="1:6" ht="14.25">
      <c r="A43" s="192"/>
      <c r="B43" s="185" t="s">
        <v>511</v>
      </c>
      <c r="E43" s="179"/>
    </row>
    <row r="44" spans="1:6" ht="76.5">
      <c r="A44" s="192" t="s">
        <v>524</v>
      </c>
      <c r="B44" s="201" t="s">
        <v>540</v>
      </c>
      <c r="E44" s="179"/>
    </row>
    <row r="45" spans="1:6">
      <c r="A45" s="192"/>
      <c r="B45" s="201" t="s">
        <v>539</v>
      </c>
      <c r="C45" s="189" t="s">
        <v>76</v>
      </c>
      <c r="D45" s="199">
        <v>1</v>
      </c>
      <c r="E45" s="562"/>
      <c r="F45" s="553">
        <f>D45*E45</f>
        <v>0</v>
      </c>
    </row>
    <row r="46" spans="1:6">
      <c r="A46" s="192"/>
      <c r="B46" s="201" t="s">
        <v>538</v>
      </c>
      <c r="C46" s="189" t="s">
        <v>76</v>
      </c>
      <c r="D46" s="199">
        <v>1</v>
      </c>
      <c r="E46" s="562"/>
      <c r="F46" s="553">
        <f>D46*E46</f>
        <v>0</v>
      </c>
    </row>
    <row r="47" spans="1:6">
      <c r="A47" s="192"/>
      <c r="B47" s="185" t="s">
        <v>537</v>
      </c>
      <c r="C47" s="189" t="s">
        <v>76</v>
      </c>
      <c r="D47" s="199">
        <v>1</v>
      </c>
      <c r="E47" s="562"/>
      <c r="F47" s="553">
        <f>D47*E47</f>
        <v>0</v>
      </c>
    </row>
    <row r="48" spans="1:6">
      <c r="A48" s="192"/>
      <c r="B48" s="185" t="s">
        <v>536</v>
      </c>
      <c r="C48" s="189" t="s">
        <v>76</v>
      </c>
      <c r="D48" s="199">
        <v>1</v>
      </c>
      <c r="E48" s="562"/>
      <c r="F48" s="553">
        <f>D48*E48</f>
        <v>0</v>
      </c>
    </row>
    <row r="49" spans="1:6" ht="14.25">
      <c r="A49" s="192"/>
      <c r="B49" s="185" t="s">
        <v>511</v>
      </c>
      <c r="E49" s="179"/>
    </row>
    <row r="50" spans="1:6" ht="25.5">
      <c r="A50" s="192" t="s">
        <v>521</v>
      </c>
      <c r="B50" s="201" t="s">
        <v>535</v>
      </c>
      <c r="E50" s="179"/>
    </row>
    <row r="51" spans="1:6" ht="14.25">
      <c r="A51" s="192"/>
      <c r="B51" s="185" t="s">
        <v>519</v>
      </c>
      <c r="C51" s="189" t="s">
        <v>514</v>
      </c>
      <c r="D51" s="199">
        <v>63</v>
      </c>
      <c r="E51" s="198"/>
      <c r="F51" s="553">
        <f>D51*E51</f>
        <v>0</v>
      </c>
    </row>
    <row r="52" spans="1:6" ht="14.25">
      <c r="A52" s="192"/>
      <c r="B52" s="185" t="s">
        <v>511</v>
      </c>
      <c r="E52" s="179"/>
    </row>
    <row r="53" spans="1:6" ht="127.5">
      <c r="A53" s="192" t="s">
        <v>517</v>
      </c>
      <c r="B53" s="201" t="s">
        <v>534</v>
      </c>
      <c r="E53" s="179"/>
    </row>
    <row r="54" spans="1:6" ht="14.25">
      <c r="A54" s="192"/>
      <c r="B54" s="204" t="s">
        <v>531</v>
      </c>
      <c r="C54" s="189" t="s">
        <v>514</v>
      </c>
      <c r="D54" s="199">
        <v>31</v>
      </c>
      <c r="E54" s="198"/>
      <c r="F54" s="553">
        <f>D54*E54</f>
        <v>0</v>
      </c>
    </row>
    <row r="55" spans="1:6" ht="14.25">
      <c r="A55" s="192"/>
      <c r="B55" s="204" t="s">
        <v>530</v>
      </c>
      <c r="C55" s="189" t="s">
        <v>514</v>
      </c>
      <c r="D55" s="199">
        <v>32</v>
      </c>
      <c r="E55" s="198"/>
      <c r="F55" s="553">
        <f>D55*E55</f>
        <v>0</v>
      </c>
    </row>
    <row r="56" spans="1:6" ht="14.25">
      <c r="A56" s="192"/>
      <c r="B56" s="185" t="s">
        <v>511</v>
      </c>
      <c r="E56" s="179"/>
    </row>
    <row r="57" spans="1:6" ht="102">
      <c r="A57" s="192" t="s">
        <v>533</v>
      </c>
      <c r="B57" s="201" t="s">
        <v>532</v>
      </c>
      <c r="E57" s="179"/>
    </row>
    <row r="58" spans="1:6" ht="14.25">
      <c r="A58" s="192"/>
      <c r="B58" s="204" t="s">
        <v>531</v>
      </c>
      <c r="C58" s="189" t="s">
        <v>514</v>
      </c>
      <c r="D58" s="199">
        <v>31</v>
      </c>
      <c r="E58" s="198"/>
      <c r="F58" s="553">
        <f>D58*E58</f>
        <v>0</v>
      </c>
    </row>
    <row r="59" spans="1:6" ht="14.25">
      <c r="A59" s="192"/>
      <c r="B59" s="204" t="s">
        <v>530</v>
      </c>
      <c r="C59" s="189" t="s">
        <v>514</v>
      </c>
      <c r="D59" s="199">
        <v>32</v>
      </c>
      <c r="E59" s="198"/>
      <c r="F59" s="553">
        <f>D59*E59</f>
        <v>0</v>
      </c>
    </row>
    <row r="60" spans="1:6" ht="14.25">
      <c r="A60" s="192"/>
      <c r="B60" s="185" t="s">
        <v>511</v>
      </c>
      <c r="E60" s="179"/>
    </row>
    <row r="61" spans="1:6">
      <c r="A61" s="203" t="s">
        <v>529</v>
      </c>
      <c r="B61" s="196" t="s">
        <v>528</v>
      </c>
      <c r="C61" s="195"/>
      <c r="D61" s="194"/>
      <c r="E61" s="193"/>
      <c r="F61" s="554">
        <f>SUM(F40:F60)</f>
        <v>0</v>
      </c>
    </row>
    <row r="62" spans="1:6">
      <c r="E62" s="179"/>
    </row>
    <row r="63" spans="1:6">
      <c r="E63" s="179"/>
    </row>
    <row r="64" spans="1:6">
      <c r="A64" s="182" t="s">
        <v>510</v>
      </c>
      <c r="B64" s="202" t="s">
        <v>527</v>
      </c>
      <c r="E64" s="179"/>
    </row>
    <row r="65" spans="1:6">
      <c r="B65" s="201"/>
      <c r="E65" s="179"/>
    </row>
    <row r="66" spans="1:6" ht="25.5">
      <c r="A66" s="192" t="s">
        <v>526</v>
      </c>
      <c r="B66" s="201" t="s">
        <v>525</v>
      </c>
      <c r="C66" s="180"/>
      <c r="D66" s="178"/>
      <c r="E66" s="178"/>
    </row>
    <row r="67" spans="1:6" ht="14.25">
      <c r="A67" s="192"/>
      <c r="B67" s="185" t="s">
        <v>519</v>
      </c>
      <c r="C67" s="199" t="s">
        <v>522</v>
      </c>
      <c r="D67" s="178">
        <v>1</v>
      </c>
      <c r="E67" s="198"/>
      <c r="F67" s="553">
        <f>D67*E67</f>
        <v>0</v>
      </c>
    </row>
    <row r="68" spans="1:6" ht="14.25">
      <c r="A68" s="192"/>
      <c r="B68" s="185" t="s">
        <v>511</v>
      </c>
      <c r="C68" s="180"/>
      <c r="D68" s="178"/>
      <c r="E68" s="178"/>
    </row>
    <row r="69" spans="1:6" ht="76.5">
      <c r="A69" s="192" t="s">
        <v>524</v>
      </c>
      <c r="B69" s="201" t="s">
        <v>523</v>
      </c>
      <c r="C69" s="180"/>
      <c r="D69" s="178"/>
      <c r="E69" s="178"/>
    </row>
    <row r="70" spans="1:6" ht="14.25">
      <c r="A70" s="192"/>
      <c r="B70" s="185" t="s">
        <v>519</v>
      </c>
      <c r="C70" s="199" t="s">
        <v>522</v>
      </c>
      <c r="D70" s="178">
        <v>1</v>
      </c>
      <c r="E70" s="198"/>
      <c r="F70" s="553">
        <f>D70*E70</f>
        <v>0</v>
      </c>
    </row>
    <row r="71" spans="1:6" ht="14.25">
      <c r="A71" s="192"/>
      <c r="B71" s="185" t="s">
        <v>511</v>
      </c>
      <c r="E71" s="179"/>
    </row>
    <row r="72" spans="1:6" ht="76.5">
      <c r="A72" s="192" t="s">
        <v>521</v>
      </c>
      <c r="B72" s="201" t="s">
        <v>520</v>
      </c>
      <c r="E72" s="179"/>
    </row>
    <row r="73" spans="1:6" ht="14.25">
      <c r="A73" s="192"/>
      <c r="B73" s="185" t="s">
        <v>519</v>
      </c>
      <c r="C73" s="189" t="s">
        <v>518</v>
      </c>
      <c r="D73" s="199">
        <v>1</v>
      </c>
      <c r="E73" s="198"/>
      <c r="F73" s="553">
        <f>D73*E73</f>
        <v>0</v>
      </c>
    </row>
    <row r="74" spans="1:6" ht="14.25">
      <c r="A74" s="192"/>
      <c r="B74" s="185" t="s">
        <v>511</v>
      </c>
      <c r="E74" s="179"/>
    </row>
    <row r="75" spans="1:6" ht="38.25">
      <c r="A75" s="192" t="s">
        <v>517</v>
      </c>
      <c r="B75" s="200" t="s">
        <v>516</v>
      </c>
      <c r="E75" s="179"/>
    </row>
    <row r="76" spans="1:6" ht="14.25">
      <c r="A76" s="192"/>
      <c r="B76" s="185" t="s">
        <v>515</v>
      </c>
      <c r="C76" s="189" t="s">
        <v>514</v>
      </c>
      <c r="D76" s="199">
        <v>63</v>
      </c>
      <c r="E76" s="198"/>
      <c r="F76" s="553">
        <f>D76*E76</f>
        <v>0</v>
      </c>
    </row>
    <row r="77" spans="1:6" ht="14.25">
      <c r="A77" s="192"/>
      <c r="B77" s="185" t="s">
        <v>513</v>
      </c>
      <c r="C77" s="189" t="s">
        <v>512</v>
      </c>
      <c r="D77" s="199">
        <v>1</v>
      </c>
      <c r="E77" s="198"/>
      <c r="F77" s="553">
        <f>D77*E77</f>
        <v>0</v>
      </c>
    </row>
    <row r="78" spans="1:6" ht="14.25">
      <c r="A78" s="192"/>
      <c r="B78" s="185" t="s">
        <v>511</v>
      </c>
    </row>
    <row r="79" spans="1:6" ht="14.25">
      <c r="A79" s="197" t="s">
        <v>510</v>
      </c>
      <c r="B79" s="196" t="s">
        <v>509</v>
      </c>
      <c r="C79" s="195"/>
      <c r="D79" s="194"/>
      <c r="E79" s="550"/>
      <c r="F79" s="554">
        <f>SUM(F66:F78)</f>
        <v>0</v>
      </c>
    </row>
    <row r="80" spans="1:6" ht="14.25">
      <c r="A80" s="192"/>
    </row>
    <row r="81" spans="1:6" ht="14.25">
      <c r="A81" s="197">
        <v>1</v>
      </c>
      <c r="B81" s="196" t="s">
        <v>508</v>
      </c>
      <c r="C81" s="195"/>
      <c r="D81" s="194"/>
      <c r="E81" s="550"/>
      <c r="F81" s="554">
        <f>F9+F34+F61+F79</f>
        <v>0</v>
      </c>
    </row>
    <row r="82" spans="1:6" ht="14.25">
      <c r="A82" s="192"/>
    </row>
    <row r="84" spans="1:6" ht="14.25">
      <c r="A84" s="192"/>
      <c r="F84" s="549"/>
    </row>
    <row r="85" spans="1:6">
      <c r="A85" s="182" t="s">
        <v>524</v>
      </c>
      <c r="B85" s="205" t="s">
        <v>611</v>
      </c>
      <c r="F85" s="549"/>
    </row>
    <row r="86" spans="1:6" ht="45">
      <c r="B86" s="205" t="s">
        <v>610</v>
      </c>
      <c r="F86" s="549"/>
    </row>
    <row r="87" spans="1:6">
      <c r="F87" s="549"/>
    </row>
    <row r="88" spans="1:6">
      <c r="A88" s="182" t="s">
        <v>608</v>
      </c>
      <c r="B88" s="202" t="s">
        <v>555</v>
      </c>
      <c r="F88" s="549"/>
    </row>
    <row r="89" spans="1:6">
      <c r="B89" s="201"/>
      <c r="F89" s="549"/>
    </row>
    <row r="90" spans="1:6" ht="51">
      <c r="A90" s="192" t="s">
        <v>526</v>
      </c>
      <c r="B90" s="200" t="s">
        <v>609</v>
      </c>
      <c r="F90" s="549"/>
    </row>
    <row r="91" spans="1:6">
      <c r="B91" s="185"/>
      <c r="C91" s="189" t="s">
        <v>514</v>
      </c>
      <c r="D91" s="199">
        <v>285</v>
      </c>
      <c r="E91" s="198"/>
      <c r="F91" s="549">
        <f>D91*E91</f>
        <v>0</v>
      </c>
    </row>
    <row r="92" spans="1:6">
      <c r="B92" s="185" t="s">
        <v>511</v>
      </c>
      <c r="E92" s="179"/>
      <c r="F92" s="549"/>
    </row>
    <row r="93" spans="1:6">
      <c r="B93" s="201"/>
      <c r="E93" s="179"/>
      <c r="F93" s="549"/>
    </row>
    <row r="94" spans="1:6">
      <c r="A94" s="203" t="s">
        <v>608</v>
      </c>
      <c r="B94" s="196" t="s">
        <v>552</v>
      </c>
      <c r="C94" s="195"/>
      <c r="D94" s="194"/>
      <c r="E94" s="193"/>
      <c r="F94" s="550">
        <f>SUM(F88:F93)</f>
        <v>0</v>
      </c>
    </row>
    <row r="95" spans="1:6">
      <c r="E95" s="179"/>
      <c r="F95" s="549"/>
    </row>
    <row r="96" spans="1:6">
      <c r="E96" s="179"/>
      <c r="F96" s="549"/>
    </row>
    <row r="97" spans="1:9">
      <c r="A97" s="182" t="s">
        <v>600</v>
      </c>
      <c r="B97" s="202" t="s">
        <v>32</v>
      </c>
      <c r="E97" s="179"/>
      <c r="F97" s="549"/>
    </row>
    <row r="98" spans="1:9" ht="14.25">
      <c r="A98" s="192"/>
      <c r="B98" s="201"/>
      <c r="E98" s="179"/>
      <c r="F98" s="549"/>
    </row>
    <row r="99" spans="1:9" ht="153">
      <c r="A99" s="192" t="s">
        <v>526</v>
      </c>
      <c r="B99" s="200" t="s">
        <v>607</v>
      </c>
      <c r="E99" s="179"/>
      <c r="F99" s="549"/>
    </row>
    <row r="100" spans="1:9" ht="14.25">
      <c r="A100" s="192"/>
      <c r="B100" s="185"/>
      <c r="C100" s="189" t="s">
        <v>34</v>
      </c>
      <c r="D100" s="199">
        <v>671</v>
      </c>
      <c r="E100" s="198"/>
      <c r="F100" s="549">
        <f>D100*E100</f>
        <v>0</v>
      </c>
    </row>
    <row r="101" spans="1:9" ht="14.25">
      <c r="A101" s="192"/>
      <c r="B101" s="185" t="s">
        <v>511</v>
      </c>
      <c r="E101" s="179"/>
      <c r="F101" s="549"/>
    </row>
    <row r="102" spans="1:9" s="183" customFormat="1" ht="9.75" customHeight="1">
      <c r="A102" s="192" t="s">
        <v>524</v>
      </c>
      <c r="B102" s="201" t="s">
        <v>606</v>
      </c>
      <c r="C102" s="181"/>
      <c r="D102" s="180"/>
      <c r="E102" s="179"/>
      <c r="F102" s="549"/>
      <c r="G102" s="178"/>
      <c r="I102" s="191"/>
    </row>
    <row r="103" spans="1:9" s="183" customFormat="1" ht="14.25">
      <c r="A103" s="192"/>
      <c r="B103" s="185"/>
      <c r="C103" s="189" t="s">
        <v>34</v>
      </c>
      <c r="D103" s="199">
        <v>32</v>
      </c>
      <c r="E103" s="198"/>
      <c r="F103" s="549">
        <f>D103*E103</f>
        <v>0</v>
      </c>
      <c r="G103" s="178"/>
      <c r="I103" s="188"/>
    </row>
    <row r="104" spans="1:9" s="183" customFormat="1" ht="14.25">
      <c r="A104" s="192"/>
      <c r="B104" s="185" t="s">
        <v>511</v>
      </c>
      <c r="C104" s="181"/>
      <c r="D104" s="180"/>
      <c r="E104" s="179"/>
      <c r="F104" s="549"/>
      <c r="G104" s="178"/>
      <c r="I104" s="188"/>
    </row>
    <row r="105" spans="1:9" s="183" customFormat="1" ht="51">
      <c r="A105" s="192" t="s">
        <v>521</v>
      </c>
      <c r="B105" s="201" t="s">
        <v>605</v>
      </c>
      <c r="C105" s="181"/>
      <c r="D105" s="180"/>
      <c r="E105" s="179"/>
      <c r="F105" s="549"/>
      <c r="G105" s="178"/>
      <c r="I105" s="188"/>
    </row>
    <row r="106" spans="1:9" s="183" customFormat="1" ht="14.25">
      <c r="A106" s="192"/>
      <c r="B106" s="185"/>
      <c r="C106" s="189" t="s">
        <v>34</v>
      </c>
      <c r="D106" s="199">
        <v>73</v>
      </c>
      <c r="E106" s="198"/>
      <c r="F106" s="549">
        <f>D106*E106</f>
        <v>0</v>
      </c>
      <c r="G106" s="178"/>
      <c r="I106" s="188"/>
    </row>
    <row r="107" spans="1:9" s="183" customFormat="1" ht="14.25">
      <c r="A107" s="192"/>
      <c r="B107" s="185" t="s">
        <v>511</v>
      </c>
      <c r="C107" s="181"/>
      <c r="D107" s="180"/>
      <c r="E107" s="179"/>
      <c r="F107" s="549"/>
      <c r="G107" s="178"/>
      <c r="I107" s="188"/>
    </row>
    <row r="108" spans="1:9" s="183" customFormat="1" ht="89.25">
      <c r="A108" s="192" t="s">
        <v>517</v>
      </c>
      <c r="B108" s="201" t="s">
        <v>604</v>
      </c>
      <c r="C108" s="181"/>
      <c r="D108" s="180"/>
      <c r="E108" s="179"/>
      <c r="F108" s="549"/>
      <c r="G108" s="178"/>
      <c r="I108" s="188"/>
    </row>
    <row r="109" spans="1:9" s="186" customFormat="1" ht="14.25" outlineLevel="1">
      <c r="A109" s="192"/>
      <c r="B109" s="201"/>
      <c r="C109" s="181"/>
      <c r="D109" s="180"/>
      <c r="E109" s="179"/>
      <c r="F109" s="549"/>
      <c r="G109" s="178"/>
    </row>
    <row r="110" spans="1:9" s="186" customFormat="1" ht="14.25" outlineLevel="1">
      <c r="A110" s="192"/>
      <c r="B110" s="185"/>
      <c r="C110" s="189" t="s">
        <v>34</v>
      </c>
      <c r="D110" s="199">
        <v>128</v>
      </c>
      <c r="E110" s="198"/>
      <c r="F110" s="549">
        <f>D110*E110</f>
        <v>0</v>
      </c>
      <c r="G110" s="178"/>
    </row>
    <row r="111" spans="1:9" s="186" customFormat="1" ht="14.25" outlineLevel="1">
      <c r="A111" s="192"/>
      <c r="B111" s="185" t="s">
        <v>511</v>
      </c>
      <c r="C111" s="181"/>
      <c r="D111" s="180"/>
      <c r="E111" s="179"/>
      <c r="F111" s="549"/>
      <c r="G111" s="178"/>
    </row>
    <row r="112" spans="1:9" s="186" customFormat="1" ht="13.5" customHeight="1" outlineLevel="1">
      <c r="A112" s="192" t="s">
        <v>533</v>
      </c>
      <c r="B112" s="201" t="s">
        <v>603</v>
      </c>
      <c r="C112" s="181"/>
      <c r="D112" s="180"/>
      <c r="E112" s="179"/>
      <c r="F112" s="549"/>
      <c r="G112" s="178"/>
    </row>
    <row r="113" spans="1:9" s="183" customFormat="1" ht="14.25">
      <c r="A113" s="192"/>
      <c r="B113" s="185"/>
      <c r="C113" s="189" t="s">
        <v>34</v>
      </c>
      <c r="D113" s="199">
        <v>226</v>
      </c>
      <c r="E113" s="198"/>
      <c r="F113" s="549">
        <f>D113*E113</f>
        <v>0</v>
      </c>
      <c r="G113" s="178"/>
    </row>
    <row r="114" spans="1:9" s="183" customFormat="1" ht="14.25">
      <c r="A114" s="192"/>
      <c r="B114" s="185" t="s">
        <v>511</v>
      </c>
      <c r="C114" s="181"/>
      <c r="D114" s="180"/>
      <c r="E114" s="179"/>
      <c r="F114" s="549"/>
      <c r="G114" s="178"/>
    </row>
    <row r="115" spans="1:9" s="183" customFormat="1" ht="102">
      <c r="A115" s="192" t="s">
        <v>546</v>
      </c>
      <c r="B115" s="201" t="s">
        <v>602</v>
      </c>
      <c r="C115" s="181"/>
      <c r="D115" s="180"/>
      <c r="E115" s="179"/>
      <c r="F115" s="549"/>
      <c r="G115" s="178"/>
    </row>
    <row r="116" spans="1:9" s="183" customFormat="1" ht="14.25">
      <c r="A116" s="192"/>
      <c r="B116" s="185"/>
      <c r="C116" s="189" t="s">
        <v>34</v>
      </c>
      <c r="D116" s="199">
        <v>141</v>
      </c>
      <c r="E116" s="198"/>
      <c r="F116" s="549">
        <f>D116*E116</f>
        <v>0</v>
      </c>
      <c r="G116" s="178"/>
      <c r="I116" s="184"/>
    </row>
    <row r="117" spans="1:9" s="183" customFormat="1" ht="14.25">
      <c r="A117" s="192"/>
      <c r="B117" s="185" t="s">
        <v>511</v>
      </c>
      <c r="C117" s="181"/>
      <c r="D117" s="180"/>
      <c r="E117" s="179"/>
      <c r="F117" s="549"/>
      <c r="G117" s="178"/>
      <c r="I117" s="184"/>
    </row>
    <row r="118" spans="1:9" ht="38.25">
      <c r="A118" s="192" t="s">
        <v>601</v>
      </c>
      <c r="B118" s="201" t="s">
        <v>545</v>
      </c>
      <c r="E118" s="179"/>
      <c r="F118" s="549"/>
    </row>
    <row r="119" spans="1:9" ht="14.25">
      <c r="A119" s="192"/>
      <c r="B119" s="185"/>
      <c r="C119" s="189" t="s">
        <v>34</v>
      </c>
      <c r="D119" s="199">
        <v>573</v>
      </c>
      <c r="E119" s="198"/>
      <c r="F119" s="549">
        <f>D119*E119</f>
        <v>0</v>
      </c>
    </row>
    <row r="120" spans="1:9">
      <c r="B120" s="185" t="s">
        <v>511</v>
      </c>
      <c r="E120" s="179"/>
      <c r="F120" s="549"/>
    </row>
    <row r="121" spans="1:9">
      <c r="A121" s="203" t="s">
        <v>600</v>
      </c>
      <c r="B121" s="196" t="s">
        <v>543</v>
      </c>
      <c r="C121" s="195"/>
      <c r="D121" s="194"/>
      <c r="E121" s="193"/>
      <c r="F121" s="550">
        <f>SUM(F99:F120)</f>
        <v>0</v>
      </c>
    </row>
    <row r="122" spans="1:9">
      <c r="E122" s="179"/>
      <c r="F122" s="549"/>
    </row>
    <row r="123" spans="1:9">
      <c r="E123" s="179"/>
      <c r="F123" s="549"/>
    </row>
    <row r="124" spans="1:9">
      <c r="A124" s="182" t="s">
        <v>595</v>
      </c>
      <c r="B124" s="202" t="s">
        <v>599</v>
      </c>
      <c r="E124" s="179"/>
      <c r="F124" s="549"/>
    </row>
    <row r="125" spans="1:9">
      <c r="B125" s="201"/>
      <c r="E125" s="179"/>
      <c r="F125" s="549"/>
    </row>
    <row r="126" spans="1:9" ht="229.5">
      <c r="A126" s="192" t="s">
        <v>526</v>
      </c>
      <c r="B126" s="201" t="s">
        <v>598</v>
      </c>
      <c r="C126" s="189"/>
      <c r="D126" s="199"/>
      <c r="E126" s="563"/>
      <c r="F126" s="549"/>
      <c r="G126" s="213"/>
    </row>
    <row r="127" spans="1:9" ht="14.25">
      <c r="A127" s="192"/>
      <c r="B127" s="201"/>
      <c r="C127" s="189" t="s">
        <v>514</v>
      </c>
      <c r="D127" s="199">
        <v>31.5</v>
      </c>
      <c r="E127" s="198"/>
      <c r="F127" s="549">
        <f>D127*E127</f>
        <v>0</v>
      </c>
    </row>
    <row r="128" spans="1:9" ht="14.25">
      <c r="A128" s="192"/>
      <c r="B128" s="201"/>
      <c r="C128" s="189"/>
      <c r="D128" s="199"/>
      <c r="E128" s="179"/>
      <c r="F128" s="549"/>
    </row>
    <row r="129" spans="1:7" ht="89.25">
      <c r="A129" s="192" t="s">
        <v>524</v>
      </c>
      <c r="B129" s="201" t="s">
        <v>597</v>
      </c>
      <c r="E129" s="179"/>
      <c r="F129" s="549"/>
    </row>
    <row r="130" spans="1:7" ht="14.25">
      <c r="A130" s="192"/>
      <c r="B130" s="201"/>
      <c r="C130" s="189" t="s">
        <v>514</v>
      </c>
      <c r="D130" s="199">
        <v>71</v>
      </c>
      <c r="E130" s="198"/>
      <c r="F130" s="549">
        <f>D130*E130</f>
        <v>0</v>
      </c>
    </row>
    <row r="131" spans="1:7" ht="14.25">
      <c r="A131" s="192"/>
      <c r="B131" s="201"/>
      <c r="C131" s="189"/>
      <c r="D131" s="199"/>
      <c r="E131" s="179"/>
      <c r="F131" s="549"/>
    </row>
    <row r="132" spans="1:7" ht="127.5">
      <c r="A132" s="192" t="s">
        <v>521</v>
      </c>
      <c r="B132" s="190" t="s">
        <v>596</v>
      </c>
      <c r="C132" s="189"/>
      <c r="D132" s="199"/>
      <c r="E132" s="563"/>
      <c r="F132" s="549"/>
      <c r="G132" s="213"/>
    </row>
    <row r="133" spans="1:7" ht="14.25">
      <c r="A133" s="192"/>
      <c r="B133" s="201"/>
      <c r="C133" s="189" t="s">
        <v>76</v>
      </c>
      <c r="D133" s="199">
        <v>5</v>
      </c>
      <c r="E133" s="198"/>
      <c r="F133" s="549">
        <f>D133*E133</f>
        <v>0</v>
      </c>
    </row>
    <row r="134" spans="1:7" ht="14.25">
      <c r="A134" s="192"/>
      <c r="B134" s="201"/>
      <c r="C134" s="189"/>
      <c r="D134" s="199"/>
      <c r="E134" s="179"/>
      <c r="F134" s="549"/>
    </row>
    <row r="135" spans="1:7">
      <c r="B135" s="185" t="s">
        <v>511</v>
      </c>
      <c r="E135" s="179"/>
      <c r="F135" s="549"/>
    </row>
    <row r="136" spans="1:7">
      <c r="A136" s="203" t="s">
        <v>595</v>
      </c>
      <c r="B136" s="196" t="s">
        <v>594</v>
      </c>
      <c r="C136" s="195"/>
      <c r="D136" s="194"/>
      <c r="E136" s="193"/>
      <c r="F136" s="550">
        <f>SUM(F127:F135)</f>
        <v>0</v>
      </c>
    </row>
    <row r="137" spans="1:7">
      <c r="E137" s="179"/>
      <c r="F137" s="549"/>
    </row>
    <row r="138" spans="1:7">
      <c r="E138" s="179"/>
      <c r="F138" s="549"/>
    </row>
    <row r="139" spans="1:7">
      <c r="A139" s="182" t="s">
        <v>569</v>
      </c>
      <c r="B139" s="202" t="s">
        <v>542</v>
      </c>
      <c r="E139" s="179"/>
      <c r="F139" s="549"/>
    </row>
    <row r="140" spans="1:7">
      <c r="B140" s="201"/>
      <c r="E140" s="179"/>
      <c r="F140" s="549"/>
    </row>
    <row r="141" spans="1:7" ht="76.5">
      <c r="A141" s="192" t="s">
        <v>526</v>
      </c>
      <c r="B141" s="201" t="s">
        <v>593</v>
      </c>
      <c r="E141" s="179"/>
      <c r="F141" s="549"/>
    </row>
    <row r="142" spans="1:7">
      <c r="A142" s="192"/>
      <c r="B142" s="201" t="s">
        <v>592</v>
      </c>
      <c r="C142" s="189" t="s">
        <v>514</v>
      </c>
      <c r="D142" s="199">
        <v>40</v>
      </c>
      <c r="E142" s="564"/>
      <c r="F142" s="549">
        <f>D142*E142</f>
        <v>0</v>
      </c>
    </row>
    <row r="143" spans="1:7">
      <c r="A143" s="192"/>
      <c r="B143" s="201" t="s">
        <v>591</v>
      </c>
      <c r="C143" s="189" t="s">
        <v>514</v>
      </c>
      <c r="D143" s="199">
        <v>210</v>
      </c>
      <c r="E143" s="564"/>
      <c r="F143" s="549">
        <f>D143*E143</f>
        <v>0</v>
      </c>
    </row>
    <row r="144" spans="1:7">
      <c r="A144" s="192"/>
      <c r="B144" s="201" t="s">
        <v>590</v>
      </c>
      <c r="C144" s="189" t="s">
        <v>514</v>
      </c>
      <c r="D144" s="199">
        <v>29</v>
      </c>
      <c r="E144" s="564"/>
      <c r="F144" s="549">
        <f>D144*E144</f>
        <v>0</v>
      </c>
    </row>
    <row r="145" spans="1:7" ht="14.25">
      <c r="A145" s="192"/>
      <c r="B145" s="185" t="s">
        <v>511</v>
      </c>
      <c r="E145" s="179"/>
      <c r="F145" s="549"/>
    </row>
    <row r="146" spans="1:7" ht="204">
      <c r="A146" s="192" t="s">
        <v>524</v>
      </c>
      <c r="B146" s="212" t="s">
        <v>589</v>
      </c>
      <c r="E146" s="179"/>
      <c r="F146" s="549"/>
    </row>
    <row r="147" spans="1:7">
      <c r="A147" s="192"/>
      <c r="B147" s="204"/>
      <c r="C147" s="189" t="s">
        <v>588</v>
      </c>
      <c r="D147" s="199">
        <v>1</v>
      </c>
      <c r="E147" s="564"/>
      <c r="F147" s="549">
        <f>D147*E147</f>
        <v>0</v>
      </c>
      <c r="G147" s="200"/>
    </row>
    <row r="148" spans="1:7" ht="14.25">
      <c r="A148" s="192"/>
      <c r="B148" s="185" t="s">
        <v>511</v>
      </c>
      <c r="E148" s="179"/>
      <c r="F148" s="549"/>
    </row>
    <row r="149" spans="1:7" ht="51">
      <c r="A149" s="192" t="s">
        <v>521</v>
      </c>
      <c r="B149" s="201" t="s">
        <v>587</v>
      </c>
      <c r="E149" s="179"/>
      <c r="F149" s="549"/>
    </row>
    <row r="150" spans="1:7" ht="25.5">
      <c r="A150" s="192"/>
      <c r="B150" s="185" t="s">
        <v>583</v>
      </c>
      <c r="E150" s="179"/>
      <c r="F150" s="549"/>
    </row>
    <row r="151" spans="1:7" ht="25.5">
      <c r="A151" s="192"/>
      <c r="B151" s="185" t="s">
        <v>582</v>
      </c>
      <c r="E151" s="179"/>
      <c r="F151" s="549"/>
    </row>
    <row r="152" spans="1:7" ht="14.25">
      <c r="A152" s="192"/>
      <c r="B152" s="185" t="s">
        <v>581</v>
      </c>
      <c r="E152" s="179"/>
      <c r="F152" s="549"/>
    </row>
    <row r="153" spans="1:7" ht="25.5">
      <c r="A153" s="192"/>
      <c r="B153" s="185" t="s">
        <v>580</v>
      </c>
      <c r="E153" s="179"/>
      <c r="F153" s="549"/>
    </row>
    <row r="154" spans="1:7" ht="12.75">
      <c r="A154" s="187"/>
      <c r="B154" s="211" t="s">
        <v>586</v>
      </c>
      <c r="C154" s="189"/>
      <c r="D154" s="199"/>
      <c r="E154" s="565"/>
      <c r="F154" s="551"/>
      <c r="G154" s="210"/>
    </row>
    <row r="155" spans="1:7" ht="25.5">
      <c r="A155" s="192"/>
      <c r="B155" s="209" t="s">
        <v>585</v>
      </c>
      <c r="E155" s="179"/>
      <c r="F155" s="549"/>
    </row>
    <row r="156" spans="1:7" ht="14.25">
      <c r="A156" s="192"/>
      <c r="B156" s="201"/>
      <c r="E156" s="179"/>
      <c r="F156" s="549"/>
    </row>
    <row r="157" spans="1:7">
      <c r="A157" s="192"/>
      <c r="B157" s="201" t="s">
        <v>576</v>
      </c>
      <c r="C157" s="189" t="s">
        <v>76</v>
      </c>
      <c r="D157" s="199">
        <v>3</v>
      </c>
      <c r="E157" s="564"/>
      <c r="F157" s="549">
        <f>D157*E157</f>
        <v>0</v>
      </c>
    </row>
    <row r="158" spans="1:7" ht="14.25">
      <c r="A158" s="192"/>
      <c r="B158" s="185"/>
      <c r="C158" s="178"/>
      <c r="D158" s="178"/>
      <c r="E158" s="179"/>
      <c r="F158" s="549"/>
    </row>
    <row r="159" spans="1:7" ht="14.25">
      <c r="A159" s="192"/>
      <c r="B159" s="201"/>
      <c r="E159" s="179"/>
      <c r="F159" s="549"/>
    </row>
    <row r="160" spans="1:7" ht="51">
      <c r="A160" s="192" t="s">
        <v>517</v>
      </c>
      <c r="B160" s="201" t="s">
        <v>584</v>
      </c>
      <c r="E160" s="179"/>
      <c r="F160" s="549"/>
    </row>
    <row r="161" spans="1:7" ht="25.5">
      <c r="A161" s="192"/>
      <c r="B161" s="185" t="s">
        <v>583</v>
      </c>
      <c r="E161" s="179"/>
      <c r="F161" s="549"/>
    </row>
    <row r="162" spans="1:7" ht="25.5">
      <c r="A162" s="192"/>
      <c r="B162" s="185" t="s">
        <v>582</v>
      </c>
      <c r="E162" s="179"/>
      <c r="F162" s="549"/>
    </row>
    <row r="163" spans="1:7" ht="14.25">
      <c r="A163" s="192"/>
      <c r="B163" s="185" t="s">
        <v>581</v>
      </c>
      <c r="E163" s="179"/>
      <c r="F163" s="549"/>
    </row>
    <row r="164" spans="1:7" ht="25.5">
      <c r="A164" s="192"/>
      <c r="B164" s="185" t="s">
        <v>580</v>
      </c>
      <c r="E164" s="179"/>
      <c r="F164" s="549"/>
    </row>
    <row r="165" spans="1:7" ht="12.75">
      <c r="A165" s="187"/>
      <c r="B165" s="211" t="s">
        <v>579</v>
      </c>
      <c r="C165" s="189"/>
      <c r="D165" s="199"/>
      <c r="E165" s="565"/>
      <c r="F165" s="551"/>
      <c r="G165" s="210"/>
    </row>
    <row r="166" spans="1:7" ht="25.5">
      <c r="A166" s="192"/>
      <c r="B166" s="209" t="s">
        <v>578</v>
      </c>
      <c r="E166" s="179"/>
      <c r="F166" s="549"/>
    </row>
    <row r="167" spans="1:7" ht="14.25">
      <c r="A167" s="192"/>
      <c r="B167" s="201"/>
      <c r="E167" s="179"/>
      <c r="F167" s="549"/>
    </row>
    <row r="168" spans="1:7">
      <c r="A168" s="192"/>
      <c r="B168" s="201" t="s">
        <v>577</v>
      </c>
      <c r="C168" s="189" t="s">
        <v>76</v>
      </c>
      <c r="D168" s="199">
        <v>6</v>
      </c>
      <c r="E168" s="564"/>
      <c r="F168" s="549">
        <f>D168*E168</f>
        <v>0</v>
      </c>
    </row>
    <row r="169" spans="1:7">
      <c r="A169" s="192"/>
      <c r="B169" s="201" t="s">
        <v>576</v>
      </c>
      <c r="C169" s="189" t="s">
        <v>76</v>
      </c>
      <c r="D169" s="199">
        <v>6</v>
      </c>
      <c r="E169" s="564"/>
      <c r="F169" s="549">
        <f>D169*E169</f>
        <v>0</v>
      </c>
    </row>
    <row r="170" spans="1:7" ht="14.25">
      <c r="A170" s="192"/>
      <c r="B170" s="201"/>
      <c r="E170" s="179"/>
      <c r="F170" s="549"/>
    </row>
    <row r="171" spans="1:7" ht="89.25">
      <c r="A171" s="192" t="s">
        <v>533</v>
      </c>
      <c r="B171" s="201" t="s">
        <v>575</v>
      </c>
      <c r="E171" s="179"/>
      <c r="F171" s="549"/>
    </row>
    <row r="172" spans="1:7" ht="14.25">
      <c r="A172" s="192"/>
      <c r="B172" s="201"/>
      <c r="E172" s="179"/>
      <c r="F172" s="549"/>
    </row>
    <row r="173" spans="1:7">
      <c r="A173" s="192"/>
      <c r="B173" s="201" t="s">
        <v>574</v>
      </c>
      <c r="C173" s="189" t="s">
        <v>24</v>
      </c>
      <c r="D173" s="199">
        <v>575</v>
      </c>
      <c r="E173" s="564"/>
      <c r="F173" s="549">
        <f>D173*E173</f>
        <v>0</v>
      </c>
    </row>
    <row r="174" spans="1:7">
      <c r="A174" s="192"/>
      <c r="B174" s="201" t="s">
        <v>573</v>
      </c>
      <c r="C174" s="189" t="s">
        <v>76</v>
      </c>
      <c r="D174" s="199">
        <v>22</v>
      </c>
      <c r="E174" s="564"/>
      <c r="F174" s="549">
        <f>D174*E174</f>
        <v>0</v>
      </c>
    </row>
    <row r="175" spans="1:7">
      <c r="A175" s="192"/>
      <c r="B175" s="201" t="s">
        <v>572</v>
      </c>
      <c r="C175" s="189" t="s">
        <v>76</v>
      </c>
      <c r="D175" s="199">
        <v>3</v>
      </c>
      <c r="E175" s="564"/>
      <c r="F175" s="549">
        <f>D175*E175</f>
        <v>0</v>
      </c>
    </row>
    <row r="176" spans="1:7">
      <c r="A176" s="192"/>
      <c r="B176" s="201" t="s">
        <v>571</v>
      </c>
      <c r="C176" s="189" t="s">
        <v>76</v>
      </c>
      <c r="D176" s="199">
        <v>1</v>
      </c>
      <c r="E176" s="564"/>
      <c r="F176" s="549">
        <f>D176*E176</f>
        <v>0</v>
      </c>
    </row>
    <row r="177" spans="1:6">
      <c r="A177" s="192"/>
      <c r="B177" s="201" t="s">
        <v>570</v>
      </c>
      <c r="C177" s="189" t="s">
        <v>514</v>
      </c>
      <c r="D177" s="199">
        <v>3</v>
      </c>
      <c r="E177" s="564"/>
      <c r="F177" s="549">
        <f>D177*E177</f>
        <v>0</v>
      </c>
    </row>
    <row r="178" spans="1:6" ht="14.25">
      <c r="A178" s="192"/>
      <c r="B178" s="201"/>
      <c r="E178" s="179"/>
      <c r="F178" s="549"/>
    </row>
    <row r="179" spans="1:6" ht="14.25">
      <c r="A179" s="192"/>
      <c r="B179" s="201"/>
      <c r="C179" s="189"/>
      <c r="D179" s="199"/>
      <c r="E179" s="179"/>
      <c r="F179" s="549"/>
    </row>
    <row r="180" spans="1:6">
      <c r="A180" s="203" t="s">
        <v>569</v>
      </c>
      <c r="B180" s="196" t="s">
        <v>528</v>
      </c>
      <c r="C180" s="195"/>
      <c r="D180" s="194"/>
      <c r="E180" s="193"/>
      <c r="F180" s="550">
        <f>SUM(F141:F179)</f>
        <v>0</v>
      </c>
    </row>
    <row r="181" spans="1:6">
      <c r="E181" s="179"/>
      <c r="F181" s="549"/>
    </row>
    <row r="182" spans="1:6">
      <c r="E182" s="179"/>
      <c r="F182" s="549"/>
    </row>
    <row r="183" spans="1:6">
      <c r="E183" s="179"/>
      <c r="F183" s="549"/>
    </row>
    <row r="184" spans="1:6">
      <c r="E184" s="179"/>
      <c r="F184" s="549"/>
    </row>
    <row r="185" spans="1:6">
      <c r="E185" s="179"/>
      <c r="F185" s="549"/>
    </row>
    <row r="186" spans="1:6">
      <c r="E186" s="179"/>
      <c r="F186" s="549"/>
    </row>
    <row r="187" spans="1:6">
      <c r="A187" s="182" t="s">
        <v>563</v>
      </c>
      <c r="B187" s="202" t="s">
        <v>527</v>
      </c>
      <c r="E187" s="179"/>
      <c r="F187" s="549"/>
    </row>
    <row r="188" spans="1:6">
      <c r="B188" s="201"/>
      <c r="E188" s="179"/>
      <c r="F188" s="549"/>
    </row>
    <row r="189" spans="1:6" ht="76.5">
      <c r="A189" s="192" t="s">
        <v>526</v>
      </c>
      <c r="B189" s="201" t="s">
        <v>568</v>
      </c>
      <c r="E189" s="179"/>
      <c r="F189" s="549"/>
    </row>
    <row r="190" spans="1:6" ht="14.25">
      <c r="A190" s="192"/>
      <c r="B190" s="185" t="s">
        <v>519</v>
      </c>
      <c r="C190" s="199" t="s">
        <v>522</v>
      </c>
      <c r="D190" s="180">
        <v>1</v>
      </c>
      <c r="E190" s="198"/>
      <c r="F190" s="549">
        <f>D190*E190</f>
        <v>0</v>
      </c>
    </row>
    <row r="191" spans="1:6" ht="14.25">
      <c r="A191" s="192"/>
      <c r="B191" s="185" t="s">
        <v>511</v>
      </c>
      <c r="E191" s="179"/>
      <c r="F191" s="549"/>
    </row>
    <row r="192" spans="1:6" ht="76.5">
      <c r="A192" s="192" t="s">
        <v>524</v>
      </c>
      <c r="B192" s="201" t="s">
        <v>567</v>
      </c>
      <c r="E192" s="179"/>
      <c r="F192" s="549"/>
    </row>
    <row r="193" spans="1:6" ht="14.25">
      <c r="A193" s="192"/>
      <c r="B193" s="185" t="s">
        <v>519</v>
      </c>
      <c r="C193" s="189" t="s">
        <v>518</v>
      </c>
      <c r="D193" s="199">
        <v>1</v>
      </c>
      <c r="E193" s="198"/>
      <c r="F193" s="549">
        <f>D193*E193</f>
        <v>0</v>
      </c>
    </row>
    <row r="194" spans="1:6" ht="14.25">
      <c r="A194" s="192"/>
      <c r="B194" s="185" t="s">
        <v>511</v>
      </c>
      <c r="E194" s="179"/>
      <c r="F194" s="549"/>
    </row>
    <row r="195" spans="1:6" ht="25.5">
      <c r="A195" s="192" t="s">
        <v>521</v>
      </c>
      <c r="B195" s="200" t="s">
        <v>566</v>
      </c>
      <c r="E195" s="179"/>
      <c r="F195" s="549"/>
    </row>
    <row r="196" spans="1:6" ht="14.25">
      <c r="A196" s="192"/>
      <c r="B196" s="201"/>
      <c r="E196" s="179"/>
      <c r="F196" s="549"/>
    </row>
    <row r="197" spans="1:6" ht="14.25">
      <c r="A197" s="192"/>
      <c r="B197" s="201" t="s">
        <v>565</v>
      </c>
      <c r="C197" s="189" t="s">
        <v>514</v>
      </c>
      <c r="D197" s="199">
        <v>285</v>
      </c>
      <c r="E197" s="198"/>
      <c r="F197" s="549">
        <f>D197*E197</f>
        <v>0</v>
      </c>
    </row>
    <row r="198" spans="1:6" ht="14.25">
      <c r="A198" s="192"/>
      <c r="B198" s="201" t="s">
        <v>564</v>
      </c>
      <c r="C198" s="189" t="s">
        <v>76</v>
      </c>
      <c r="D198" s="199">
        <v>16</v>
      </c>
      <c r="E198" s="198"/>
      <c r="F198" s="549">
        <f>D198*E198</f>
        <v>0</v>
      </c>
    </row>
    <row r="199" spans="1:6" ht="14.25">
      <c r="A199" s="192"/>
      <c r="B199" s="201"/>
      <c r="C199" s="178"/>
      <c r="D199" s="179"/>
      <c r="F199" s="549"/>
    </row>
    <row r="200" spans="1:6">
      <c r="A200" s="203" t="s">
        <v>563</v>
      </c>
      <c r="B200" s="196" t="s">
        <v>509</v>
      </c>
      <c r="C200" s="195"/>
      <c r="D200" s="194"/>
      <c r="E200" s="550"/>
      <c r="F200" s="550">
        <f>SUM(F187:F199)</f>
        <v>0</v>
      </c>
    </row>
    <row r="201" spans="1:6">
      <c r="B201" s="202"/>
      <c r="F201" s="549"/>
    </row>
    <row r="202" spans="1:6">
      <c r="A202" s="203" t="s">
        <v>524</v>
      </c>
      <c r="B202" s="196" t="s">
        <v>562</v>
      </c>
      <c r="C202" s="195"/>
      <c r="D202" s="194"/>
      <c r="E202" s="550"/>
      <c r="F202" s="550">
        <f>F94+F121+F136+F180+F200</f>
        <v>0</v>
      </c>
    </row>
    <row r="203" spans="1:6">
      <c r="B203" s="202"/>
      <c r="F203" s="549"/>
    </row>
    <row r="204" spans="1:6">
      <c r="F204" s="549"/>
    </row>
    <row r="205" spans="1:6">
      <c r="C205" s="180"/>
      <c r="D205" s="549"/>
      <c r="F205" s="178"/>
    </row>
    <row r="206" spans="1:6">
      <c r="A206" s="182" t="s">
        <v>521</v>
      </c>
      <c r="B206" s="205" t="s">
        <v>651</v>
      </c>
      <c r="E206" s="179"/>
      <c r="F206" s="179"/>
    </row>
    <row r="207" spans="1:6">
      <c r="A207" s="182" t="s">
        <v>650</v>
      </c>
      <c r="B207" s="202" t="s">
        <v>649</v>
      </c>
      <c r="E207" s="179"/>
      <c r="F207" s="179"/>
    </row>
    <row r="208" spans="1:6">
      <c r="B208" s="202"/>
      <c r="E208" s="179"/>
      <c r="F208" s="179"/>
    </row>
    <row r="209" spans="1:6" ht="76.5">
      <c r="A209" s="192" t="s">
        <v>526</v>
      </c>
      <c r="B209" s="200" t="s">
        <v>648</v>
      </c>
      <c r="E209" s="179"/>
      <c r="F209" s="179"/>
    </row>
    <row r="210" spans="1:6" ht="14.25">
      <c r="A210" s="192"/>
      <c r="B210" s="204"/>
      <c r="E210" s="179"/>
      <c r="F210" s="179"/>
    </row>
    <row r="211" spans="1:6">
      <c r="A211" s="192"/>
      <c r="B211" s="223" t="s">
        <v>647</v>
      </c>
      <c r="C211" s="189" t="s">
        <v>76</v>
      </c>
      <c r="D211" s="199">
        <v>17</v>
      </c>
      <c r="E211" s="564"/>
      <c r="F211" s="179">
        <f>D211*E211</f>
        <v>0</v>
      </c>
    </row>
    <row r="212" spans="1:6">
      <c r="A212" s="192"/>
      <c r="B212" s="223" t="s">
        <v>646</v>
      </c>
      <c r="C212" s="189" t="s">
        <v>76</v>
      </c>
      <c r="D212" s="199">
        <v>2</v>
      </c>
      <c r="E212" s="564"/>
      <c r="F212" s="179">
        <f>D212*E212</f>
        <v>0</v>
      </c>
    </row>
    <row r="213" spans="1:6" ht="14.25">
      <c r="A213" s="192"/>
      <c r="B213" s="204"/>
      <c r="E213" s="179"/>
      <c r="F213" s="179"/>
    </row>
    <row r="214" spans="1:6">
      <c r="B214" s="204"/>
      <c r="E214" s="179"/>
      <c r="F214" s="179"/>
    </row>
    <row r="215" spans="1:6">
      <c r="A215" s="203" t="s">
        <v>645</v>
      </c>
      <c r="B215" s="196" t="s">
        <v>644</v>
      </c>
      <c r="C215" s="195"/>
      <c r="D215" s="194"/>
      <c r="E215" s="193"/>
      <c r="F215" s="193">
        <f>SUM(F209:F214)</f>
        <v>0</v>
      </c>
    </row>
    <row r="216" spans="1:6">
      <c r="B216" s="202"/>
      <c r="E216" s="179"/>
      <c r="F216" s="179"/>
    </row>
    <row r="217" spans="1:6">
      <c r="B217" s="202"/>
      <c r="E217" s="179"/>
      <c r="F217" s="179"/>
    </row>
    <row r="218" spans="1:6">
      <c r="A218" s="182" t="s">
        <v>619</v>
      </c>
      <c r="B218" s="222" t="s">
        <v>643</v>
      </c>
      <c r="E218" s="179"/>
      <c r="F218" s="179"/>
    </row>
    <row r="219" spans="1:6">
      <c r="B219" s="221"/>
      <c r="E219" s="179"/>
      <c r="F219" s="179"/>
    </row>
    <row r="220" spans="1:6" ht="25.5">
      <c r="A220" s="192" t="s">
        <v>526</v>
      </c>
      <c r="B220" s="201" t="s">
        <v>642</v>
      </c>
      <c r="E220" s="179"/>
      <c r="F220" s="179"/>
    </row>
    <row r="221" spans="1:6" ht="14.25">
      <c r="A221" s="192"/>
      <c r="B221" s="204"/>
      <c r="E221" s="179"/>
      <c r="F221" s="179"/>
    </row>
    <row r="222" spans="1:6" ht="14.25">
      <c r="A222" s="192"/>
      <c r="C222" s="189" t="s">
        <v>514</v>
      </c>
      <c r="D222" s="199">
        <v>876</v>
      </c>
      <c r="E222" s="198"/>
      <c r="F222" s="179">
        <f>D222*E222</f>
        <v>0</v>
      </c>
    </row>
    <row r="223" spans="1:6" ht="14.25">
      <c r="A223" s="192"/>
      <c r="B223" s="204"/>
      <c r="E223" s="179"/>
      <c r="F223" s="179"/>
    </row>
    <row r="224" spans="1:6" ht="51">
      <c r="A224" s="192" t="s">
        <v>524</v>
      </c>
      <c r="B224" s="201" t="s">
        <v>641</v>
      </c>
      <c r="E224" s="179"/>
      <c r="F224" s="179"/>
    </row>
    <row r="225" spans="1:6" ht="25.5">
      <c r="A225" s="192"/>
      <c r="B225" s="200" t="s">
        <v>640</v>
      </c>
      <c r="E225" s="179"/>
      <c r="F225" s="179"/>
    </row>
    <row r="226" spans="1:6" ht="14.25">
      <c r="A226" s="192"/>
      <c r="B226" s="204"/>
      <c r="E226" s="179"/>
      <c r="F226" s="179"/>
    </row>
    <row r="227" spans="1:6" ht="14.25">
      <c r="A227" s="192"/>
      <c r="B227" s="220" t="s">
        <v>626</v>
      </c>
      <c r="C227" s="189" t="s">
        <v>514</v>
      </c>
      <c r="D227" s="199">
        <v>151</v>
      </c>
      <c r="E227" s="198"/>
      <c r="F227" s="179">
        <f>D227*E227</f>
        <v>0</v>
      </c>
    </row>
    <row r="228" spans="1:6" ht="14.25">
      <c r="A228" s="192"/>
      <c r="B228" s="220"/>
      <c r="C228" s="189"/>
      <c r="D228" s="199"/>
      <c r="E228" s="179"/>
      <c r="F228" s="179"/>
    </row>
    <row r="229" spans="1:6" ht="89.25">
      <c r="A229" s="192" t="s">
        <v>521</v>
      </c>
      <c r="B229" s="201" t="s">
        <v>639</v>
      </c>
      <c r="E229" s="179"/>
      <c r="F229" s="179"/>
    </row>
    <row r="230" spans="1:6" ht="14.25">
      <c r="A230" s="192"/>
      <c r="B230" s="201"/>
      <c r="E230" s="179"/>
      <c r="F230" s="179"/>
    </row>
    <row r="231" spans="1:6">
      <c r="A231" s="192"/>
      <c r="B231" s="220" t="s">
        <v>638</v>
      </c>
      <c r="C231" s="189" t="s">
        <v>514</v>
      </c>
      <c r="D231" s="199">
        <v>10</v>
      </c>
      <c r="E231" s="564"/>
      <c r="F231" s="179">
        <f>D231*E231</f>
        <v>0</v>
      </c>
    </row>
    <row r="232" spans="1:6">
      <c r="A232" s="192"/>
      <c r="B232" s="220" t="s">
        <v>633</v>
      </c>
      <c r="C232" s="189" t="s">
        <v>514</v>
      </c>
      <c r="D232" s="199">
        <v>257</v>
      </c>
      <c r="E232" s="564"/>
      <c r="F232" s="179">
        <f>D232*E232</f>
        <v>0</v>
      </c>
    </row>
    <row r="233" spans="1:6">
      <c r="A233" s="192"/>
      <c r="B233" s="220" t="s">
        <v>637</v>
      </c>
      <c r="C233" s="189" t="s">
        <v>514</v>
      </c>
      <c r="D233" s="199">
        <v>142</v>
      </c>
      <c r="E233" s="564"/>
      <c r="F233" s="179">
        <f>D233*E233</f>
        <v>0</v>
      </c>
    </row>
    <row r="234" spans="1:6">
      <c r="A234" s="192"/>
      <c r="B234" s="220" t="s">
        <v>636</v>
      </c>
      <c r="C234" s="189" t="s">
        <v>514</v>
      </c>
      <c r="D234" s="199">
        <v>153</v>
      </c>
      <c r="E234" s="564"/>
      <c r="F234" s="179">
        <f>D234*E234</f>
        <v>0</v>
      </c>
    </row>
    <row r="235" spans="1:6">
      <c r="A235" s="192"/>
      <c r="B235" s="220" t="s">
        <v>635</v>
      </c>
      <c r="C235" s="189" t="s">
        <v>514</v>
      </c>
      <c r="D235" s="199">
        <v>24</v>
      </c>
      <c r="E235" s="564"/>
      <c r="F235" s="179">
        <f>D235*E235</f>
        <v>0</v>
      </c>
    </row>
    <row r="236" spans="1:6" ht="14.25">
      <c r="A236" s="192"/>
      <c r="B236" s="204"/>
      <c r="E236" s="179"/>
      <c r="F236" s="179"/>
    </row>
    <row r="237" spans="1:6" ht="38.25">
      <c r="A237" s="192" t="s">
        <v>517</v>
      </c>
      <c r="B237" s="201" t="s">
        <v>634</v>
      </c>
      <c r="E237" s="179"/>
      <c r="F237" s="179"/>
    </row>
    <row r="238" spans="1:6" ht="14.25">
      <c r="A238" s="192"/>
      <c r="B238" s="204"/>
      <c r="E238" s="179"/>
      <c r="F238" s="179"/>
    </row>
    <row r="239" spans="1:6" ht="14.25">
      <c r="A239" s="192"/>
      <c r="B239" s="220" t="s">
        <v>630</v>
      </c>
      <c r="C239" s="189" t="s">
        <v>76</v>
      </c>
      <c r="D239" s="199">
        <v>11</v>
      </c>
      <c r="E239" s="198"/>
      <c r="F239" s="179">
        <f>D239*E239</f>
        <v>0</v>
      </c>
    </row>
    <row r="240" spans="1:6" ht="14.25">
      <c r="A240" s="192"/>
      <c r="B240" s="220" t="s">
        <v>633</v>
      </c>
      <c r="C240" s="189" t="s">
        <v>76</v>
      </c>
      <c r="D240" s="199">
        <v>17</v>
      </c>
      <c r="E240" s="198"/>
      <c r="F240" s="179">
        <f>D240*E240</f>
        <v>0</v>
      </c>
    </row>
    <row r="241" spans="1:6" ht="14.25">
      <c r="A241" s="192"/>
      <c r="B241" s="204"/>
      <c r="E241" s="179"/>
      <c r="F241" s="179"/>
    </row>
    <row r="242" spans="1:6" ht="25.5">
      <c r="A242" s="192" t="s">
        <v>533</v>
      </c>
      <c r="B242" s="201" t="s">
        <v>632</v>
      </c>
      <c r="E242" s="179"/>
      <c r="F242" s="179"/>
    </row>
    <row r="243" spans="1:6" ht="14.25">
      <c r="A243" s="192"/>
      <c r="B243" s="204"/>
      <c r="E243" s="179"/>
      <c r="F243" s="179"/>
    </row>
    <row r="244" spans="1:6" ht="14.25">
      <c r="A244" s="192"/>
      <c r="B244" s="220" t="s">
        <v>630</v>
      </c>
      <c r="C244" s="189" t="s">
        <v>76</v>
      </c>
      <c r="D244" s="199">
        <v>107</v>
      </c>
      <c r="E244" s="198"/>
      <c r="F244" s="179">
        <f>D244*E244</f>
        <v>0</v>
      </c>
    </row>
    <row r="245" spans="1:6" ht="14.25">
      <c r="A245" s="192"/>
      <c r="B245" s="204"/>
      <c r="E245" s="179"/>
      <c r="F245" s="179"/>
    </row>
    <row r="246" spans="1:6" ht="38.25">
      <c r="A246" s="192" t="s">
        <v>546</v>
      </c>
      <c r="B246" s="201" t="s">
        <v>631</v>
      </c>
      <c r="E246" s="179"/>
      <c r="F246" s="179"/>
    </row>
    <row r="247" spans="1:6" ht="14.25">
      <c r="A247" s="192"/>
      <c r="B247" s="204"/>
      <c r="E247" s="179"/>
      <c r="F247" s="179"/>
    </row>
    <row r="248" spans="1:6" ht="14.25">
      <c r="A248" s="192"/>
      <c r="B248" s="220" t="s">
        <v>630</v>
      </c>
      <c r="C248" s="189" t="s">
        <v>76</v>
      </c>
      <c r="D248" s="199">
        <v>3</v>
      </c>
      <c r="E248" s="198"/>
      <c r="F248" s="179">
        <f>D248*E248</f>
        <v>0</v>
      </c>
    </row>
    <row r="249" spans="1:6" ht="14.25">
      <c r="A249" s="192"/>
      <c r="B249" s="220" t="s">
        <v>629</v>
      </c>
      <c r="C249" s="189" t="s">
        <v>76</v>
      </c>
      <c r="D249" s="199">
        <v>3</v>
      </c>
      <c r="E249" s="198"/>
      <c r="F249" s="179">
        <f>D249*E249</f>
        <v>0</v>
      </c>
    </row>
    <row r="250" spans="1:6" ht="14.25">
      <c r="A250" s="192"/>
      <c r="B250" s="204"/>
      <c r="E250" s="179"/>
      <c r="F250" s="179"/>
    </row>
    <row r="251" spans="1:6" ht="38.25">
      <c r="A251" s="192" t="s">
        <v>601</v>
      </c>
      <c r="B251" s="201" t="s">
        <v>628</v>
      </c>
      <c r="E251" s="179"/>
      <c r="F251" s="179"/>
    </row>
    <row r="252" spans="1:6" ht="14.25">
      <c r="A252" s="192"/>
      <c r="B252" s="204"/>
      <c r="E252" s="179"/>
      <c r="F252" s="179"/>
    </row>
    <row r="253" spans="1:6" ht="14.25">
      <c r="A253" s="192"/>
      <c r="B253" s="220" t="s">
        <v>627</v>
      </c>
      <c r="C253" s="189" t="s">
        <v>76</v>
      </c>
      <c r="D253" s="199">
        <v>1</v>
      </c>
      <c r="E253" s="198"/>
      <c r="F253" s="179">
        <f>D253*E253</f>
        <v>0</v>
      </c>
    </row>
    <row r="254" spans="1:6" ht="14.25">
      <c r="A254" s="192"/>
      <c r="B254" s="220" t="s">
        <v>626</v>
      </c>
      <c r="C254" s="189" t="s">
        <v>76</v>
      </c>
      <c r="D254" s="199">
        <v>1</v>
      </c>
      <c r="E254" s="198"/>
      <c r="F254" s="179">
        <f>D254*E254</f>
        <v>0</v>
      </c>
    </row>
    <row r="255" spans="1:6" ht="14.25">
      <c r="A255" s="192"/>
      <c r="B255" s="204"/>
      <c r="E255" s="179"/>
      <c r="F255" s="179"/>
    </row>
    <row r="256" spans="1:6" ht="89.25">
      <c r="A256" s="192" t="s">
        <v>625</v>
      </c>
      <c r="B256" s="201" t="s">
        <v>624</v>
      </c>
      <c r="E256" s="179"/>
      <c r="F256" s="179"/>
    </row>
    <row r="257" spans="1:6" ht="14.25">
      <c r="A257" s="192"/>
      <c r="E257" s="179"/>
      <c r="F257" s="179"/>
    </row>
    <row r="258" spans="1:6" ht="14.25">
      <c r="A258" s="192"/>
      <c r="B258" s="204"/>
      <c r="C258" s="189" t="s">
        <v>76</v>
      </c>
      <c r="D258" s="199">
        <v>5</v>
      </c>
      <c r="E258" s="198"/>
      <c r="F258" s="179">
        <f>D258*E258</f>
        <v>0</v>
      </c>
    </row>
    <row r="259" spans="1:6" ht="14.25">
      <c r="A259" s="192"/>
      <c r="B259" s="204"/>
      <c r="E259" s="179"/>
      <c r="F259" s="179"/>
    </row>
    <row r="260" spans="1:6" ht="51">
      <c r="A260" s="192" t="s">
        <v>623</v>
      </c>
      <c r="B260" s="201" t="s">
        <v>622</v>
      </c>
      <c r="E260" s="179"/>
      <c r="F260" s="179"/>
    </row>
    <row r="261" spans="1:6" ht="14.25">
      <c r="A261" s="192"/>
      <c r="B261" s="204"/>
      <c r="E261" s="179"/>
      <c r="F261" s="179"/>
    </row>
    <row r="262" spans="1:6" ht="14.25">
      <c r="A262" s="192"/>
      <c r="B262" s="220"/>
      <c r="C262" s="189" t="s">
        <v>514</v>
      </c>
      <c r="D262" s="199">
        <v>876</v>
      </c>
      <c r="E262" s="198"/>
      <c r="F262" s="179">
        <f>D262*E262</f>
        <v>0</v>
      </c>
    </row>
    <row r="263" spans="1:6" ht="14.25">
      <c r="A263" s="192"/>
      <c r="B263" s="204"/>
      <c r="E263" s="179"/>
      <c r="F263" s="179"/>
    </row>
    <row r="264" spans="1:6" ht="38.25">
      <c r="A264" s="192" t="s">
        <v>621</v>
      </c>
      <c r="B264" s="201" t="s">
        <v>620</v>
      </c>
      <c r="E264" s="179"/>
      <c r="F264" s="179"/>
    </row>
    <row r="265" spans="1:6">
      <c r="B265" s="204"/>
      <c r="E265" s="179"/>
      <c r="F265" s="179"/>
    </row>
    <row r="266" spans="1:6">
      <c r="B266" s="220"/>
      <c r="C266" s="189" t="s">
        <v>514</v>
      </c>
      <c r="D266" s="199">
        <v>876</v>
      </c>
      <c r="E266" s="198"/>
      <c r="F266" s="179">
        <f>D266*E266</f>
        <v>0</v>
      </c>
    </row>
    <row r="267" spans="1:6">
      <c r="B267" s="204"/>
      <c r="E267" s="179"/>
      <c r="F267" s="179"/>
    </row>
    <row r="268" spans="1:6">
      <c r="A268" s="203" t="s">
        <v>619</v>
      </c>
      <c r="B268" s="196" t="s">
        <v>618</v>
      </c>
      <c r="C268" s="195"/>
      <c r="D268" s="194"/>
      <c r="E268" s="193"/>
      <c r="F268" s="193">
        <f>SUM(F220:F267)</f>
        <v>0</v>
      </c>
    </row>
    <row r="269" spans="1:6">
      <c r="B269" s="205"/>
      <c r="E269" s="179"/>
      <c r="F269" s="179"/>
    </row>
    <row r="270" spans="1:6">
      <c r="A270" s="182" t="s">
        <v>614</v>
      </c>
      <c r="B270" s="202" t="s">
        <v>617</v>
      </c>
      <c r="E270" s="179"/>
      <c r="F270" s="179"/>
    </row>
    <row r="271" spans="1:6">
      <c r="B271" s="204"/>
      <c r="E271" s="179"/>
      <c r="F271" s="179"/>
    </row>
    <row r="272" spans="1:6" ht="14.25">
      <c r="A272" s="192" t="s">
        <v>526</v>
      </c>
      <c r="B272" s="201" t="s">
        <v>616</v>
      </c>
      <c r="E272" s="179"/>
      <c r="F272" s="179"/>
    </row>
    <row r="273" spans="1:6" ht="14.25">
      <c r="A273" s="192"/>
      <c r="B273" s="204"/>
      <c r="E273" s="179"/>
      <c r="F273" s="179"/>
    </row>
    <row r="274" spans="1:6" ht="14.25">
      <c r="A274" s="192"/>
      <c r="C274" s="189" t="s">
        <v>522</v>
      </c>
      <c r="D274" s="180">
        <v>1</v>
      </c>
      <c r="E274" s="198"/>
      <c r="F274" s="179">
        <f>D274*E274</f>
        <v>0</v>
      </c>
    </row>
    <row r="275" spans="1:6" ht="14.25">
      <c r="A275" s="192"/>
      <c r="B275" s="204"/>
      <c r="E275" s="179"/>
      <c r="F275" s="179"/>
    </row>
    <row r="276" spans="1:6" ht="38.25">
      <c r="A276" s="192" t="s">
        <v>524</v>
      </c>
      <c r="B276" s="201" t="s">
        <v>615</v>
      </c>
      <c r="E276" s="179"/>
      <c r="F276" s="179"/>
    </row>
    <row r="277" spans="1:6">
      <c r="B277" s="204"/>
      <c r="C277" s="189" t="s">
        <v>522</v>
      </c>
      <c r="D277" s="180">
        <v>1</v>
      </c>
      <c r="E277" s="198"/>
      <c r="F277" s="179">
        <f>D277*E277</f>
        <v>0</v>
      </c>
    </row>
    <row r="278" spans="1:6">
      <c r="C278" s="178"/>
      <c r="E278" s="179"/>
      <c r="F278" s="179"/>
    </row>
    <row r="279" spans="1:6">
      <c r="B279" s="204"/>
      <c r="E279" s="179"/>
      <c r="F279" s="179"/>
    </row>
    <row r="280" spans="1:6">
      <c r="A280" s="203" t="s">
        <v>614</v>
      </c>
      <c r="B280" s="196" t="s">
        <v>613</v>
      </c>
      <c r="C280" s="195"/>
      <c r="D280" s="194"/>
      <c r="E280" s="193"/>
      <c r="F280" s="193">
        <f>SUM(F272:F279)</f>
        <v>0</v>
      </c>
    </row>
    <row r="281" spans="1:6">
      <c r="B281" s="202"/>
      <c r="E281" s="179"/>
      <c r="F281" s="179"/>
    </row>
    <row r="282" spans="1:6" ht="12.75">
      <c r="A282" s="187"/>
      <c r="B282" s="219"/>
      <c r="C282" s="214"/>
      <c r="D282" s="218"/>
      <c r="E282" s="218"/>
      <c r="F282" s="218"/>
    </row>
    <row r="283" spans="1:6">
      <c r="A283" s="203" t="s">
        <v>521</v>
      </c>
      <c r="B283" s="217" t="s">
        <v>612</v>
      </c>
      <c r="C283" s="216"/>
      <c r="D283" s="215"/>
      <c r="E283" s="215"/>
      <c r="F283" s="215">
        <f>F280+F268+F215</f>
        <v>0</v>
      </c>
    </row>
    <row r="284" spans="1:6">
      <c r="E284" s="179"/>
      <c r="F284" s="179"/>
    </row>
    <row r="285" spans="1:6">
      <c r="E285" s="179"/>
      <c r="F285" s="179"/>
    </row>
    <row r="286" spans="1:6">
      <c r="E286" s="179"/>
      <c r="F286" s="179"/>
    </row>
    <row r="287" spans="1:6">
      <c r="A287" s="182" t="s">
        <v>517</v>
      </c>
      <c r="B287" s="205" t="s">
        <v>717</v>
      </c>
      <c r="E287" s="179"/>
      <c r="F287" s="179"/>
    </row>
    <row r="288" spans="1:6" ht="25.5">
      <c r="B288" s="202" t="s">
        <v>716</v>
      </c>
      <c r="E288" s="179"/>
      <c r="F288" s="179"/>
    </row>
    <row r="289" spans="1:6">
      <c r="A289" s="182" t="s">
        <v>706</v>
      </c>
      <c r="B289" s="202" t="s">
        <v>715</v>
      </c>
      <c r="E289" s="179"/>
      <c r="F289" s="179"/>
    </row>
    <row r="290" spans="1:6">
      <c r="B290" s="204"/>
      <c r="E290" s="179"/>
      <c r="F290" s="179"/>
    </row>
    <row r="291" spans="1:6" ht="140.25">
      <c r="A291" s="192" t="s">
        <v>526</v>
      </c>
      <c r="B291" s="200" t="s">
        <v>714</v>
      </c>
      <c r="E291" s="179"/>
      <c r="F291" s="179"/>
    </row>
    <row r="292" spans="1:6" ht="14.25">
      <c r="A292" s="192"/>
      <c r="B292" s="204"/>
      <c r="E292" s="179"/>
      <c r="F292" s="179"/>
    </row>
    <row r="293" spans="1:6" ht="14.25">
      <c r="A293" s="192"/>
      <c r="B293" s="204"/>
      <c r="C293" s="189" t="s">
        <v>34</v>
      </c>
      <c r="D293" s="199">
        <v>45</v>
      </c>
      <c r="E293" s="198"/>
      <c r="F293" s="179">
        <f>D293*E293</f>
        <v>0</v>
      </c>
    </row>
    <row r="294" spans="1:6" ht="14.25">
      <c r="A294" s="192"/>
      <c r="B294" s="204"/>
      <c r="E294" s="179"/>
      <c r="F294" s="179"/>
    </row>
    <row r="295" spans="1:6" ht="140.25">
      <c r="A295" s="192" t="s">
        <v>524</v>
      </c>
      <c r="B295" s="200" t="s">
        <v>713</v>
      </c>
      <c r="E295" s="179"/>
      <c r="F295" s="179"/>
    </row>
    <row r="296" spans="1:6" ht="14.25">
      <c r="A296" s="192"/>
      <c r="B296" s="204"/>
      <c r="E296" s="179"/>
      <c r="F296" s="179"/>
    </row>
    <row r="297" spans="1:6" ht="14.25">
      <c r="A297" s="192"/>
      <c r="C297" s="189" t="s">
        <v>34</v>
      </c>
      <c r="D297" s="199">
        <v>7</v>
      </c>
      <c r="E297" s="198"/>
      <c r="F297" s="179">
        <f>D297*E297</f>
        <v>0</v>
      </c>
    </row>
    <row r="298" spans="1:6" ht="14.25">
      <c r="A298" s="192"/>
      <c r="B298" s="204"/>
      <c r="E298" s="179"/>
      <c r="F298" s="179"/>
    </row>
    <row r="299" spans="1:6" ht="89.25">
      <c r="A299" s="192" t="s">
        <v>521</v>
      </c>
      <c r="B299" s="201" t="s">
        <v>712</v>
      </c>
      <c r="E299" s="179"/>
      <c r="F299" s="179"/>
    </row>
    <row r="300" spans="1:6" ht="14.25">
      <c r="A300" s="192"/>
      <c r="B300" s="204"/>
      <c r="E300" s="179"/>
      <c r="F300" s="179"/>
    </row>
    <row r="301" spans="1:6" ht="14.25">
      <c r="A301" s="192"/>
      <c r="C301" s="189" t="s">
        <v>34</v>
      </c>
      <c r="D301" s="199">
        <v>27</v>
      </c>
      <c r="E301" s="198"/>
      <c r="F301" s="179">
        <f>D301*E301</f>
        <v>0</v>
      </c>
    </row>
    <row r="302" spans="1:6" ht="14.25">
      <c r="A302" s="192"/>
      <c r="B302" s="204"/>
      <c r="E302" s="179"/>
      <c r="F302" s="179"/>
    </row>
    <row r="303" spans="1:6" ht="102">
      <c r="A303" s="192" t="s">
        <v>517</v>
      </c>
      <c r="B303" s="201" t="s">
        <v>711</v>
      </c>
      <c r="E303" s="179"/>
      <c r="F303" s="179"/>
    </row>
    <row r="304" spans="1:6" ht="14.25">
      <c r="A304" s="192"/>
      <c r="B304" s="204"/>
      <c r="E304" s="179"/>
      <c r="F304" s="179"/>
    </row>
    <row r="305" spans="1:6" ht="14.25">
      <c r="A305" s="192"/>
      <c r="C305" s="189" t="s">
        <v>34</v>
      </c>
      <c r="D305" s="199">
        <v>5</v>
      </c>
      <c r="E305" s="198"/>
      <c r="F305" s="179">
        <f>D305*E305</f>
        <v>0</v>
      </c>
    </row>
    <row r="306" spans="1:6" ht="14.25">
      <c r="A306" s="192"/>
      <c r="B306" s="204"/>
      <c r="E306" s="179"/>
      <c r="F306" s="179"/>
    </row>
    <row r="307" spans="1:6" ht="89.25">
      <c r="A307" s="192" t="s">
        <v>533</v>
      </c>
      <c r="B307" s="201" t="s">
        <v>710</v>
      </c>
      <c r="E307" s="179"/>
      <c r="F307" s="179"/>
    </row>
    <row r="308" spans="1:6" ht="14.25">
      <c r="A308" s="192"/>
      <c r="B308" s="204"/>
      <c r="E308" s="179"/>
      <c r="F308" s="179"/>
    </row>
    <row r="309" spans="1:6" ht="14.25">
      <c r="A309" s="192"/>
      <c r="C309" s="189" t="s">
        <v>34</v>
      </c>
      <c r="D309" s="199">
        <v>12</v>
      </c>
      <c r="E309" s="198"/>
      <c r="F309" s="179">
        <f>D309*E309</f>
        <v>0</v>
      </c>
    </row>
    <row r="310" spans="1:6" ht="14.25">
      <c r="A310" s="192"/>
      <c r="B310" s="204"/>
      <c r="E310" s="179"/>
      <c r="F310" s="179"/>
    </row>
    <row r="311" spans="1:6" ht="38.25">
      <c r="A311" s="192" t="s">
        <v>546</v>
      </c>
      <c r="B311" s="201" t="s">
        <v>545</v>
      </c>
      <c r="E311" s="179"/>
      <c r="F311" s="179"/>
    </row>
    <row r="312" spans="1:6" ht="14.25">
      <c r="A312" s="192"/>
      <c r="B312" s="204"/>
      <c r="E312" s="179"/>
      <c r="F312" s="179"/>
    </row>
    <row r="313" spans="1:6" ht="14.25">
      <c r="A313" s="192"/>
      <c r="C313" s="189" t="s">
        <v>34</v>
      </c>
      <c r="D313" s="199">
        <v>44</v>
      </c>
      <c r="E313" s="198"/>
      <c r="F313" s="179">
        <f>D313*E313</f>
        <v>0</v>
      </c>
    </row>
    <row r="314" spans="1:6" ht="14.25">
      <c r="A314" s="192"/>
      <c r="B314" s="204"/>
      <c r="E314" s="179"/>
      <c r="F314" s="179"/>
    </row>
    <row r="315" spans="1:6" ht="76.5">
      <c r="A315" s="192" t="s">
        <v>601</v>
      </c>
      <c r="B315" s="200" t="s">
        <v>709</v>
      </c>
      <c r="E315" s="179"/>
      <c r="F315" s="179"/>
    </row>
    <row r="316" spans="1:6" ht="14.25">
      <c r="A316" s="192"/>
      <c r="B316" s="204"/>
      <c r="E316" s="179"/>
      <c r="F316" s="179"/>
    </row>
    <row r="317" spans="1:6" ht="14.25">
      <c r="A317" s="192"/>
      <c r="B317" s="204" t="s">
        <v>708</v>
      </c>
      <c r="C317" s="189" t="s">
        <v>76</v>
      </c>
      <c r="D317" s="199">
        <v>8</v>
      </c>
      <c r="E317" s="198"/>
      <c r="F317" s="179">
        <f>D317*E317</f>
        <v>0</v>
      </c>
    </row>
    <row r="318" spans="1:6" ht="14.25">
      <c r="A318" s="192"/>
      <c r="B318" s="204" t="s">
        <v>707</v>
      </c>
      <c r="C318" s="189" t="s">
        <v>76</v>
      </c>
      <c r="D318" s="199">
        <v>6</v>
      </c>
      <c r="E318" s="198"/>
      <c r="F318" s="179">
        <f>D318*E318</f>
        <v>0</v>
      </c>
    </row>
    <row r="319" spans="1:6" ht="14.25">
      <c r="A319" s="192"/>
      <c r="B319" s="204"/>
      <c r="E319" s="179"/>
      <c r="F319" s="179"/>
    </row>
    <row r="320" spans="1:6" ht="14.25">
      <c r="A320" s="192"/>
      <c r="B320" s="204"/>
      <c r="E320" s="179"/>
      <c r="F320" s="179"/>
    </row>
    <row r="321" spans="1:6" ht="14.25">
      <c r="A321" s="192"/>
      <c r="B321" s="204"/>
      <c r="E321" s="179"/>
      <c r="F321" s="179"/>
    </row>
    <row r="322" spans="1:6">
      <c r="B322" s="204"/>
      <c r="E322" s="179"/>
      <c r="F322" s="179"/>
    </row>
    <row r="323" spans="1:6">
      <c r="A323" s="203" t="s">
        <v>706</v>
      </c>
      <c r="B323" s="196" t="s">
        <v>705</v>
      </c>
      <c r="C323" s="195"/>
      <c r="D323" s="194"/>
      <c r="E323" s="193"/>
      <c r="F323" s="193">
        <f>SUM(F291:F322)</f>
        <v>0</v>
      </c>
    </row>
    <row r="324" spans="1:6">
      <c r="B324" s="204"/>
      <c r="E324" s="179"/>
      <c r="F324" s="179"/>
    </row>
    <row r="325" spans="1:6">
      <c r="B325" s="204"/>
      <c r="E325" s="179"/>
      <c r="F325" s="179"/>
    </row>
    <row r="326" spans="1:6">
      <c r="A326" s="182" t="s">
        <v>658</v>
      </c>
      <c r="B326" s="202" t="s">
        <v>704</v>
      </c>
      <c r="E326" s="179"/>
      <c r="F326" s="179"/>
    </row>
    <row r="327" spans="1:6">
      <c r="B327" s="204"/>
      <c r="E327" s="179"/>
      <c r="F327" s="179"/>
    </row>
    <row r="328" spans="1:6" ht="51">
      <c r="A328" s="192" t="s">
        <v>526</v>
      </c>
      <c r="B328" s="201" t="s">
        <v>703</v>
      </c>
      <c r="E328" s="179"/>
      <c r="F328" s="179"/>
    </row>
    <row r="329" spans="1:6" ht="14.25">
      <c r="A329" s="192"/>
      <c r="B329" s="204"/>
      <c r="E329" s="179"/>
      <c r="F329" s="179"/>
    </row>
    <row r="330" spans="1:6" ht="14.25">
      <c r="A330" s="192"/>
      <c r="C330" s="189" t="s">
        <v>514</v>
      </c>
      <c r="D330" s="199">
        <v>297</v>
      </c>
      <c r="E330" s="198"/>
      <c r="F330" s="179">
        <f>D330*E330</f>
        <v>0</v>
      </c>
    </row>
    <row r="331" spans="1:6" ht="14.25">
      <c r="A331" s="192"/>
      <c r="B331" s="204"/>
      <c r="E331" s="179"/>
      <c r="F331" s="179"/>
    </row>
    <row r="332" spans="1:6" ht="78.75">
      <c r="A332" s="192" t="s">
        <v>524</v>
      </c>
      <c r="B332" s="201" t="s">
        <v>702</v>
      </c>
      <c r="E332" s="179"/>
      <c r="F332" s="179"/>
    </row>
    <row r="333" spans="1:6" ht="14.25">
      <c r="A333" s="192"/>
      <c r="B333" s="204"/>
      <c r="E333" s="179"/>
      <c r="F333" s="179"/>
    </row>
    <row r="334" spans="1:6" ht="14.25">
      <c r="A334" s="192"/>
      <c r="B334" s="204" t="s">
        <v>701</v>
      </c>
      <c r="C334" s="189" t="s">
        <v>514</v>
      </c>
      <c r="D334" s="199">
        <v>70</v>
      </c>
      <c r="E334" s="198"/>
      <c r="F334" s="179">
        <f>D334*E334</f>
        <v>0</v>
      </c>
    </row>
    <row r="335" spans="1:6" ht="14.25">
      <c r="A335" s="192"/>
      <c r="B335" s="204" t="s">
        <v>700</v>
      </c>
      <c r="C335" s="189" t="s">
        <v>514</v>
      </c>
      <c r="D335" s="199">
        <v>22</v>
      </c>
      <c r="E335" s="198"/>
      <c r="F335" s="179">
        <f>D335*E335</f>
        <v>0</v>
      </c>
    </row>
    <row r="336" spans="1:6" ht="14.25">
      <c r="A336" s="192"/>
      <c r="B336" s="204" t="s">
        <v>698</v>
      </c>
      <c r="C336" s="189" t="s">
        <v>514</v>
      </c>
      <c r="D336" s="199">
        <v>26</v>
      </c>
      <c r="E336" s="198"/>
      <c r="F336" s="179">
        <f>D336*E336</f>
        <v>0</v>
      </c>
    </row>
    <row r="337" spans="1:6" ht="14.25">
      <c r="A337" s="192"/>
      <c r="B337" s="204" t="s">
        <v>697</v>
      </c>
      <c r="C337" s="189" t="s">
        <v>514</v>
      </c>
      <c r="D337" s="199">
        <v>16</v>
      </c>
      <c r="E337" s="198"/>
      <c r="F337" s="179">
        <f>D337*E337</f>
        <v>0</v>
      </c>
    </row>
    <row r="338" spans="1:6" ht="14.25">
      <c r="A338" s="192"/>
      <c r="B338" s="204"/>
      <c r="E338" s="179"/>
      <c r="F338" s="179"/>
    </row>
    <row r="339" spans="1:6" ht="76.5">
      <c r="A339" s="192" t="s">
        <v>521</v>
      </c>
      <c r="B339" s="200" t="s">
        <v>699</v>
      </c>
      <c r="E339" s="179"/>
      <c r="F339" s="179"/>
    </row>
    <row r="340" spans="1:6" ht="14.25">
      <c r="A340" s="192"/>
      <c r="B340" s="204"/>
      <c r="E340" s="179"/>
      <c r="F340" s="179"/>
    </row>
    <row r="341" spans="1:6" ht="14.25">
      <c r="A341" s="192"/>
      <c r="B341" s="204" t="s">
        <v>698</v>
      </c>
      <c r="C341" s="189" t="s">
        <v>514</v>
      </c>
      <c r="D341" s="199">
        <v>71</v>
      </c>
      <c r="E341" s="198"/>
      <c r="F341" s="179">
        <f>D341*E341</f>
        <v>0</v>
      </c>
    </row>
    <row r="342" spans="1:6" ht="14.25">
      <c r="A342" s="192"/>
      <c r="B342" s="204" t="s">
        <v>697</v>
      </c>
      <c r="C342" s="189" t="s">
        <v>514</v>
      </c>
      <c r="D342" s="199">
        <v>16</v>
      </c>
      <c r="E342" s="198"/>
      <c r="F342" s="179">
        <f>D342*E342</f>
        <v>0</v>
      </c>
    </row>
    <row r="343" spans="1:6" ht="14.25">
      <c r="A343" s="192"/>
      <c r="B343" s="204" t="s">
        <v>592</v>
      </c>
      <c r="C343" s="189" t="s">
        <v>514</v>
      </c>
      <c r="D343" s="199">
        <v>76</v>
      </c>
      <c r="E343" s="198"/>
      <c r="F343" s="179">
        <f>D343*E343</f>
        <v>0</v>
      </c>
    </row>
    <row r="344" spans="1:6" ht="14.25">
      <c r="A344" s="192"/>
      <c r="B344" s="204"/>
      <c r="E344" s="179"/>
      <c r="F344" s="179"/>
    </row>
    <row r="345" spans="1:6" ht="76.5">
      <c r="A345" s="192" t="s">
        <v>517</v>
      </c>
      <c r="B345" s="201" t="s">
        <v>696</v>
      </c>
      <c r="C345" s="181" t="s">
        <v>303</v>
      </c>
      <c r="E345" s="179"/>
      <c r="F345" s="179"/>
    </row>
    <row r="346" spans="1:6" ht="14.25">
      <c r="A346" s="192"/>
      <c r="B346" s="201"/>
      <c r="E346" s="179"/>
      <c r="F346" s="179"/>
    </row>
    <row r="347" spans="1:6" ht="25.5">
      <c r="A347" s="192"/>
      <c r="B347" s="201" t="s">
        <v>695</v>
      </c>
      <c r="C347" s="189" t="s">
        <v>76</v>
      </c>
      <c r="D347" s="199">
        <v>7</v>
      </c>
      <c r="E347" s="198"/>
      <c r="F347" s="179">
        <f>D347*E347</f>
        <v>0</v>
      </c>
    </row>
    <row r="348" spans="1:6" ht="14.25">
      <c r="A348" s="192"/>
      <c r="E348" s="179"/>
      <c r="F348" s="179"/>
    </row>
    <row r="349" spans="1:6" ht="14.25">
      <c r="A349" s="192"/>
      <c r="B349" s="201" t="s">
        <v>694</v>
      </c>
      <c r="C349" s="189" t="s">
        <v>76</v>
      </c>
      <c r="D349" s="199">
        <v>7</v>
      </c>
      <c r="E349" s="198"/>
      <c r="F349" s="179">
        <f>D349*E349</f>
        <v>0</v>
      </c>
    </row>
    <row r="350" spans="1:6" ht="14.25">
      <c r="A350" s="192"/>
      <c r="E350" s="179"/>
      <c r="F350" s="179"/>
    </row>
    <row r="351" spans="1:6" ht="14.25">
      <c r="A351" s="192"/>
      <c r="B351" s="201" t="s">
        <v>693</v>
      </c>
      <c r="C351" s="189" t="s">
        <v>76</v>
      </c>
      <c r="D351" s="199">
        <v>7</v>
      </c>
      <c r="E351" s="198"/>
      <c r="F351" s="179">
        <f>D351*E351</f>
        <v>0</v>
      </c>
    </row>
    <row r="352" spans="1:6" ht="14.25">
      <c r="A352" s="192"/>
      <c r="E352" s="179"/>
      <c r="F352" s="179"/>
    </row>
    <row r="353" spans="1:6" ht="38.25">
      <c r="A353" s="192"/>
      <c r="B353" s="201" t="s">
        <v>692</v>
      </c>
      <c r="E353" s="179"/>
      <c r="F353" s="179"/>
    </row>
    <row r="354" spans="1:6" ht="14.25">
      <c r="A354" s="192"/>
      <c r="B354" s="227" t="s">
        <v>691</v>
      </c>
      <c r="C354" s="226" t="s">
        <v>514</v>
      </c>
      <c r="D354" s="225">
        <v>0</v>
      </c>
      <c r="E354" s="198"/>
      <c r="F354" s="179">
        <f t="shared" ref="F354:F361" si="0">D354*E354</f>
        <v>0</v>
      </c>
    </row>
    <row r="355" spans="1:6" ht="14.25">
      <c r="A355" s="192"/>
      <c r="B355" s="227" t="s">
        <v>690</v>
      </c>
      <c r="C355" s="226" t="s">
        <v>514</v>
      </c>
      <c r="D355" s="225">
        <v>15</v>
      </c>
      <c r="E355" s="198"/>
      <c r="F355" s="179">
        <f t="shared" si="0"/>
        <v>0</v>
      </c>
    </row>
    <row r="356" spans="1:6" ht="14.25">
      <c r="A356" s="192"/>
      <c r="B356" s="227" t="s">
        <v>689</v>
      </c>
      <c r="C356" s="226" t="s">
        <v>514</v>
      </c>
      <c r="D356" s="225">
        <v>30</v>
      </c>
      <c r="E356" s="198"/>
      <c r="F356" s="179">
        <f t="shared" si="0"/>
        <v>0</v>
      </c>
    </row>
    <row r="357" spans="1:6" ht="14.25">
      <c r="A357" s="192"/>
      <c r="B357" s="227" t="s">
        <v>688</v>
      </c>
      <c r="C357" s="226" t="s">
        <v>514</v>
      </c>
      <c r="D357" s="225">
        <v>40</v>
      </c>
      <c r="E357" s="198"/>
      <c r="F357" s="179">
        <f t="shared" si="0"/>
        <v>0</v>
      </c>
    </row>
    <row r="358" spans="1:6" ht="14.25">
      <c r="A358" s="192"/>
      <c r="B358" s="227" t="s">
        <v>687</v>
      </c>
      <c r="C358" s="226" t="s">
        <v>514</v>
      </c>
      <c r="D358" s="225">
        <v>45</v>
      </c>
      <c r="E358" s="198"/>
      <c r="F358" s="179">
        <f t="shared" si="0"/>
        <v>0</v>
      </c>
    </row>
    <row r="359" spans="1:6" ht="14.25">
      <c r="A359" s="192"/>
      <c r="B359" s="227" t="s">
        <v>686</v>
      </c>
      <c r="C359" s="226" t="s">
        <v>514</v>
      </c>
      <c r="D359" s="225">
        <v>5</v>
      </c>
      <c r="E359" s="198"/>
      <c r="F359" s="179">
        <f t="shared" si="0"/>
        <v>0</v>
      </c>
    </row>
    <row r="360" spans="1:6" ht="14.25">
      <c r="A360" s="192"/>
      <c r="B360" s="227" t="s">
        <v>685</v>
      </c>
      <c r="C360" s="226" t="s">
        <v>514</v>
      </c>
      <c r="D360" s="225">
        <v>5</v>
      </c>
      <c r="E360" s="198"/>
      <c r="F360" s="179">
        <f t="shared" si="0"/>
        <v>0</v>
      </c>
    </row>
    <row r="361" spans="1:6" ht="14.25">
      <c r="A361" s="192"/>
      <c r="B361" s="227" t="s">
        <v>684</v>
      </c>
      <c r="C361" s="226" t="s">
        <v>514</v>
      </c>
      <c r="D361" s="225">
        <v>5</v>
      </c>
      <c r="E361" s="198"/>
      <c r="F361" s="179">
        <f t="shared" si="0"/>
        <v>0</v>
      </c>
    </row>
    <row r="362" spans="1:6" ht="51">
      <c r="A362" s="192"/>
      <c r="B362" s="185" t="s">
        <v>683</v>
      </c>
      <c r="E362" s="179"/>
      <c r="F362" s="179"/>
    </row>
    <row r="363" spans="1:6" ht="14.25">
      <c r="A363" s="192"/>
      <c r="C363" s="189" t="s">
        <v>514</v>
      </c>
      <c r="D363" s="199">
        <v>50</v>
      </c>
      <c r="E363" s="198"/>
      <c r="F363" s="179">
        <f>D363*E363</f>
        <v>0</v>
      </c>
    </row>
    <row r="364" spans="1:6" ht="14.25">
      <c r="A364" s="192"/>
      <c r="B364" s="204"/>
      <c r="E364" s="179"/>
      <c r="F364" s="179"/>
    </row>
    <row r="365" spans="1:6" ht="51">
      <c r="A365" s="192"/>
      <c r="B365" s="201" t="s">
        <v>682</v>
      </c>
      <c r="E365" s="179"/>
      <c r="F365" s="179"/>
    </row>
    <row r="366" spans="1:6" ht="14.25">
      <c r="A366" s="192"/>
      <c r="C366" s="189" t="s">
        <v>514</v>
      </c>
      <c r="D366" s="199">
        <v>75</v>
      </c>
      <c r="E366" s="198"/>
      <c r="F366" s="179">
        <f>D366*E366</f>
        <v>0</v>
      </c>
    </row>
    <row r="367" spans="1:6" ht="14.25">
      <c r="A367" s="192"/>
      <c r="B367" s="204"/>
      <c r="E367" s="179"/>
      <c r="F367" s="179"/>
    </row>
    <row r="368" spans="1:6" ht="63.75">
      <c r="A368" s="192"/>
      <c r="B368" s="201" t="s">
        <v>681</v>
      </c>
      <c r="E368" s="179"/>
      <c r="F368" s="179"/>
    </row>
    <row r="369" spans="1:6" ht="14.25">
      <c r="A369" s="192"/>
      <c r="B369" s="204"/>
      <c r="C369" s="189" t="s">
        <v>24</v>
      </c>
      <c r="D369" s="199">
        <v>35</v>
      </c>
      <c r="E369" s="198"/>
      <c r="F369" s="179">
        <f>D369*E369</f>
        <v>0</v>
      </c>
    </row>
    <row r="370" spans="1:6" ht="14.25">
      <c r="A370" s="192"/>
      <c r="B370" s="204"/>
      <c r="E370" s="179"/>
      <c r="F370" s="179"/>
    </row>
    <row r="371" spans="1:6" ht="76.5">
      <c r="A371" s="192" t="s">
        <v>533</v>
      </c>
      <c r="B371" s="201" t="s">
        <v>680</v>
      </c>
      <c r="E371" s="179"/>
      <c r="F371" s="179"/>
    </row>
    <row r="372" spans="1:6" ht="14.25">
      <c r="A372" s="192"/>
      <c r="C372" s="178"/>
      <c r="D372" s="178"/>
      <c r="E372" s="178"/>
      <c r="F372" s="178"/>
    </row>
    <row r="373" spans="1:6" ht="14.25">
      <c r="A373" s="192"/>
      <c r="B373" s="204" t="s">
        <v>678</v>
      </c>
      <c r="C373" s="189" t="s">
        <v>76</v>
      </c>
      <c r="D373" s="199">
        <v>1</v>
      </c>
      <c r="E373" s="198"/>
      <c r="F373" s="179">
        <f>D373*E373</f>
        <v>0</v>
      </c>
    </row>
    <row r="374" spans="1:6" ht="14.25">
      <c r="A374" s="192"/>
      <c r="B374" s="204"/>
      <c r="E374" s="179"/>
      <c r="F374" s="179"/>
    </row>
    <row r="375" spans="1:6" ht="76.5">
      <c r="A375" s="192" t="s">
        <v>546</v>
      </c>
      <c r="B375" s="201" t="s">
        <v>679</v>
      </c>
      <c r="E375" s="179"/>
      <c r="F375" s="179"/>
    </row>
    <row r="376" spans="1:6" ht="14.25">
      <c r="A376" s="192"/>
      <c r="C376" s="178"/>
      <c r="D376" s="178"/>
      <c r="E376" s="178"/>
      <c r="F376" s="178"/>
    </row>
    <row r="377" spans="1:6" ht="14.25">
      <c r="A377" s="192"/>
      <c r="B377" s="204" t="s">
        <v>678</v>
      </c>
      <c r="C377" s="189" t="s">
        <v>76</v>
      </c>
      <c r="D377" s="199">
        <v>1</v>
      </c>
      <c r="E377" s="198"/>
      <c r="F377" s="179">
        <f>D377*E377</f>
        <v>0</v>
      </c>
    </row>
    <row r="378" spans="1:6" ht="14.25">
      <c r="A378" s="192"/>
      <c r="B378" s="204"/>
      <c r="E378" s="179"/>
      <c r="F378" s="179"/>
    </row>
    <row r="379" spans="1:6" ht="89.25">
      <c r="A379" s="192" t="s">
        <v>601</v>
      </c>
      <c r="B379" s="201" t="s">
        <v>677</v>
      </c>
      <c r="E379" s="179"/>
      <c r="F379" s="179"/>
    </row>
    <row r="380" spans="1:6" ht="14.25">
      <c r="A380" s="192"/>
      <c r="C380" s="189" t="s">
        <v>76</v>
      </c>
      <c r="D380" s="199">
        <v>1</v>
      </c>
      <c r="E380" s="198"/>
      <c r="F380" s="179">
        <f>D380*E380</f>
        <v>0</v>
      </c>
    </row>
    <row r="381" spans="1:6" ht="14.25">
      <c r="A381" s="192"/>
      <c r="B381" s="204"/>
      <c r="E381" s="179"/>
      <c r="F381" s="179"/>
    </row>
    <row r="382" spans="1:6" ht="63.75">
      <c r="A382" s="192" t="s">
        <v>625</v>
      </c>
      <c r="B382" s="201" t="s">
        <v>676</v>
      </c>
      <c r="E382" s="179"/>
      <c r="F382" s="179"/>
    </row>
    <row r="383" spans="1:6" ht="14.25">
      <c r="A383" s="192"/>
      <c r="B383" s="201"/>
      <c r="E383" s="179"/>
      <c r="F383" s="179"/>
    </row>
    <row r="384" spans="1:6" ht="14.25">
      <c r="A384" s="192"/>
      <c r="C384" s="189" t="s">
        <v>76</v>
      </c>
      <c r="D384" s="199">
        <v>1</v>
      </c>
      <c r="E384" s="198"/>
      <c r="F384" s="179">
        <f>D384*E384</f>
        <v>0</v>
      </c>
    </row>
    <row r="385" spans="1:6" ht="14.25">
      <c r="A385" s="192"/>
      <c r="B385" s="204"/>
      <c r="E385" s="179"/>
      <c r="F385" s="179"/>
    </row>
    <row r="386" spans="1:6" ht="63.75">
      <c r="A386" s="192" t="s">
        <v>623</v>
      </c>
      <c r="B386" s="201" t="s">
        <v>675</v>
      </c>
      <c r="E386" s="179"/>
      <c r="F386" s="179"/>
    </row>
    <row r="387" spans="1:6" ht="14.25">
      <c r="A387" s="192"/>
      <c r="B387" s="201"/>
      <c r="E387" s="179"/>
      <c r="F387" s="179"/>
    </row>
    <row r="388" spans="1:6" ht="14.25">
      <c r="A388" s="192"/>
      <c r="C388" s="189" t="s">
        <v>76</v>
      </c>
      <c r="D388" s="199">
        <v>3</v>
      </c>
      <c r="E388" s="198"/>
      <c r="F388" s="179">
        <f>D388*E388</f>
        <v>0</v>
      </c>
    </row>
    <row r="389" spans="1:6" ht="14.25">
      <c r="A389" s="192"/>
      <c r="B389" s="204"/>
      <c r="E389" s="179"/>
      <c r="F389" s="179"/>
    </row>
    <row r="390" spans="1:6" ht="255">
      <c r="A390" s="192" t="s">
        <v>621</v>
      </c>
      <c r="B390" s="224" t="s">
        <v>674</v>
      </c>
      <c r="E390" s="179"/>
      <c r="F390" s="179"/>
    </row>
    <row r="391" spans="1:6" ht="76.5">
      <c r="A391" s="192"/>
      <c r="B391" s="224" t="s">
        <v>673</v>
      </c>
      <c r="E391" s="179"/>
      <c r="F391" s="179"/>
    </row>
    <row r="392" spans="1:6" ht="14.25">
      <c r="A392" s="192"/>
      <c r="B392" s="204"/>
      <c r="C392" s="189"/>
      <c r="D392" s="199"/>
      <c r="E392" s="178"/>
      <c r="F392" s="178"/>
    </row>
    <row r="393" spans="1:6" ht="14.25">
      <c r="A393" s="192"/>
      <c r="B393" s="204" t="s">
        <v>669</v>
      </c>
      <c r="C393" s="189" t="s">
        <v>672</v>
      </c>
      <c r="D393" s="199">
        <v>2</v>
      </c>
      <c r="E393" s="198"/>
      <c r="F393" s="179">
        <f>D393*E393</f>
        <v>0</v>
      </c>
    </row>
    <row r="394" spans="1:6" ht="14.25">
      <c r="A394" s="192"/>
      <c r="B394" s="185" t="s">
        <v>511</v>
      </c>
      <c r="E394" s="179"/>
      <c r="F394" s="179"/>
    </row>
    <row r="395" spans="1:6" ht="140.25">
      <c r="A395" s="192" t="s">
        <v>671</v>
      </c>
      <c r="B395" s="201" t="s">
        <v>670</v>
      </c>
      <c r="E395" s="179"/>
      <c r="F395" s="179"/>
    </row>
    <row r="396" spans="1:6" ht="14.25">
      <c r="A396" s="192"/>
      <c r="B396" s="201"/>
      <c r="E396" s="179"/>
      <c r="F396" s="179"/>
    </row>
    <row r="397" spans="1:6" ht="14.25">
      <c r="A397" s="192"/>
      <c r="B397" s="204" t="s">
        <v>669</v>
      </c>
      <c r="C397" s="189" t="s">
        <v>514</v>
      </c>
      <c r="D397" s="199">
        <v>9.5</v>
      </c>
      <c r="E397" s="198"/>
      <c r="F397" s="179">
        <f>D397*E397</f>
        <v>0</v>
      </c>
    </row>
    <row r="398" spans="1:6" ht="14.25">
      <c r="A398" s="192"/>
      <c r="B398" s="204" t="s">
        <v>669</v>
      </c>
      <c r="C398" s="189" t="s">
        <v>514</v>
      </c>
      <c r="D398" s="199">
        <v>9.5</v>
      </c>
      <c r="E398" s="198"/>
      <c r="F398" s="179">
        <f>D398*E398</f>
        <v>0</v>
      </c>
    </row>
    <row r="399" spans="1:6" ht="14.25">
      <c r="A399" s="192"/>
      <c r="B399" s="185" t="s">
        <v>511</v>
      </c>
      <c r="E399" s="179"/>
      <c r="F399" s="179"/>
    </row>
    <row r="400" spans="1:6" ht="38.25">
      <c r="A400" s="192" t="s">
        <v>668</v>
      </c>
      <c r="B400" s="201" t="s">
        <v>667</v>
      </c>
      <c r="E400" s="179"/>
      <c r="F400" s="179"/>
    </row>
    <row r="401" spans="1:6" ht="14.25">
      <c r="A401" s="192"/>
      <c r="B401" s="204"/>
      <c r="E401" s="179"/>
      <c r="F401" s="179"/>
    </row>
    <row r="402" spans="1:6" ht="14.25">
      <c r="A402" s="192"/>
      <c r="C402" s="189" t="s">
        <v>76</v>
      </c>
      <c r="D402" s="199">
        <v>4</v>
      </c>
      <c r="E402" s="198"/>
      <c r="F402" s="179">
        <f>D402*E402</f>
        <v>0</v>
      </c>
    </row>
    <row r="403" spans="1:6" ht="14.25">
      <c r="A403" s="192"/>
      <c r="B403" s="204"/>
      <c r="E403" s="179"/>
      <c r="F403" s="179"/>
    </row>
    <row r="404" spans="1:6" ht="38.25">
      <c r="A404" s="192" t="s">
        <v>666</v>
      </c>
      <c r="B404" s="201" t="s">
        <v>665</v>
      </c>
      <c r="E404" s="179"/>
      <c r="F404" s="179"/>
    </row>
    <row r="405" spans="1:6" ht="14.25">
      <c r="A405" s="192"/>
      <c r="B405" s="204"/>
      <c r="E405" s="179"/>
      <c r="F405" s="179"/>
    </row>
    <row r="406" spans="1:6" ht="14.25">
      <c r="A406" s="192"/>
      <c r="C406" s="189" t="s">
        <v>76</v>
      </c>
      <c r="D406" s="199">
        <v>1</v>
      </c>
      <c r="E406" s="198"/>
      <c r="F406" s="179">
        <f>D406*E406</f>
        <v>0</v>
      </c>
    </row>
    <row r="407" spans="1:6" ht="14.25">
      <c r="A407" s="192"/>
      <c r="B407" s="204"/>
      <c r="E407" s="179"/>
      <c r="F407" s="179"/>
    </row>
    <row r="408" spans="1:6" ht="38.25">
      <c r="A408" s="192" t="s">
        <v>664</v>
      </c>
      <c r="B408" s="201" t="s">
        <v>663</v>
      </c>
      <c r="E408" s="179"/>
      <c r="F408" s="179"/>
    </row>
    <row r="409" spans="1:6" ht="14.25">
      <c r="A409" s="192"/>
      <c r="B409" s="204"/>
      <c r="E409" s="179"/>
      <c r="F409" s="179"/>
    </row>
    <row r="410" spans="1:6" ht="14.25">
      <c r="A410" s="192"/>
      <c r="C410" s="189" t="s">
        <v>76</v>
      </c>
      <c r="D410" s="199">
        <v>2</v>
      </c>
      <c r="E410" s="198"/>
      <c r="F410" s="179">
        <f>D410*E410</f>
        <v>0</v>
      </c>
    </row>
    <row r="411" spans="1:6" ht="14.25">
      <c r="A411" s="192"/>
      <c r="B411" s="204"/>
      <c r="E411" s="179"/>
      <c r="F411" s="179"/>
    </row>
    <row r="412" spans="1:6" ht="51">
      <c r="A412" s="192" t="s">
        <v>662</v>
      </c>
      <c r="B412" s="201" t="s">
        <v>661</v>
      </c>
      <c r="E412" s="179"/>
      <c r="F412" s="179"/>
    </row>
    <row r="413" spans="1:6" ht="14.25">
      <c r="A413" s="192"/>
      <c r="B413" s="204"/>
      <c r="E413" s="179"/>
      <c r="F413" s="179"/>
    </row>
    <row r="414" spans="1:6" ht="14.25">
      <c r="A414" s="192"/>
      <c r="C414" s="189" t="s">
        <v>514</v>
      </c>
      <c r="D414" s="199">
        <v>163</v>
      </c>
      <c r="E414" s="198"/>
      <c r="F414" s="179">
        <f>D414*E414</f>
        <v>0</v>
      </c>
    </row>
    <row r="415" spans="1:6" ht="14.25">
      <c r="A415" s="192"/>
      <c r="B415" s="204"/>
      <c r="E415" s="179"/>
      <c r="F415" s="179"/>
    </row>
    <row r="416" spans="1:6" ht="51">
      <c r="A416" s="192" t="s">
        <v>660</v>
      </c>
      <c r="B416" s="201" t="s">
        <v>659</v>
      </c>
      <c r="E416" s="179"/>
      <c r="F416" s="179"/>
    </row>
    <row r="417" spans="1:6">
      <c r="B417" s="204"/>
      <c r="E417" s="179"/>
      <c r="F417" s="179"/>
    </row>
    <row r="418" spans="1:6">
      <c r="C418" s="189" t="s">
        <v>514</v>
      </c>
      <c r="D418" s="199">
        <v>297</v>
      </c>
      <c r="E418" s="198"/>
      <c r="F418" s="179">
        <f>D418*E418</f>
        <v>0</v>
      </c>
    </row>
    <row r="419" spans="1:6">
      <c r="B419" s="204"/>
      <c r="E419" s="179"/>
      <c r="F419" s="179"/>
    </row>
    <row r="420" spans="1:6">
      <c r="A420" s="203" t="s">
        <v>658</v>
      </c>
      <c r="B420" s="196" t="s">
        <v>657</v>
      </c>
      <c r="C420" s="195"/>
      <c r="D420" s="194"/>
      <c r="E420" s="193"/>
      <c r="F420" s="193">
        <f>SUM(F328:F419)</f>
        <v>0</v>
      </c>
    </row>
    <row r="421" spans="1:6">
      <c r="B421" s="201"/>
      <c r="E421" s="179"/>
      <c r="F421" s="179"/>
    </row>
    <row r="422" spans="1:6">
      <c r="B422" s="201"/>
      <c r="E422" s="179"/>
      <c r="F422" s="179"/>
    </row>
    <row r="423" spans="1:6">
      <c r="A423" s="182" t="s">
        <v>654</v>
      </c>
      <c r="B423" s="202" t="s">
        <v>656</v>
      </c>
      <c r="E423" s="179"/>
      <c r="F423" s="179"/>
    </row>
    <row r="424" spans="1:6">
      <c r="B424" s="202"/>
      <c r="E424" s="179"/>
      <c r="F424" s="179"/>
    </row>
    <row r="425" spans="1:6" ht="14.25">
      <c r="A425" s="192" t="s">
        <v>526</v>
      </c>
      <c r="B425" s="201" t="s">
        <v>655</v>
      </c>
      <c r="E425" s="179"/>
      <c r="F425" s="179"/>
    </row>
    <row r="426" spans="1:6" ht="14.25">
      <c r="A426" s="192"/>
      <c r="B426" s="204"/>
      <c r="E426" s="179"/>
      <c r="F426" s="179"/>
    </row>
    <row r="427" spans="1:6" ht="14.25">
      <c r="A427" s="192"/>
      <c r="C427" s="189" t="s">
        <v>522</v>
      </c>
      <c r="D427" s="180">
        <v>1</v>
      </c>
      <c r="E427" s="198"/>
      <c r="F427" s="179">
        <f>D427*E427</f>
        <v>0</v>
      </c>
    </row>
    <row r="428" spans="1:6" ht="14.25">
      <c r="A428" s="192"/>
      <c r="B428" s="204"/>
      <c r="E428" s="179"/>
      <c r="F428" s="179"/>
    </row>
    <row r="429" spans="1:6" ht="38.25">
      <c r="A429" s="192" t="s">
        <v>524</v>
      </c>
      <c r="B429" s="201" t="s">
        <v>615</v>
      </c>
      <c r="E429" s="179"/>
      <c r="F429" s="179"/>
    </row>
    <row r="430" spans="1:6">
      <c r="B430" s="204"/>
      <c r="E430" s="179"/>
      <c r="F430" s="179"/>
    </row>
    <row r="431" spans="1:6">
      <c r="C431" s="189" t="s">
        <v>522</v>
      </c>
      <c r="D431" s="180">
        <v>1</v>
      </c>
      <c r="E431" s="198"/>
      <c r="F431" s="179">
        <f>D431*E431</f>
        <v>0</v>
      </c>
    </row>
    <row r="432" spans="1:6">
      <c r="B432" s="204"/>
      <c r="E432" s="179"/>
      <c r="F432" s="179"/>
    </row>
    <row r="433" spans="1:6">
      <c r="B433" s="204"/>
      <c r="E433" s="179"/>
      <c r="F433" s="179"/>
    </row>
    <row r="434" spans="1:6">
      <c r="A434" s="203" t="s">
        <v>654</v>
      </c>
      <c r="B434" s="196" t="s">
        <v>653</v>
      </c>
      <c r="C434" s="195"/>
      <c r="D434" s="194"/>
      <c r="E434" s="193"/>
      <c r="F434" s="193">
        <f>SUM(F423:F433)</f>
        <v>0</v>
      </c>
    </row>
    <row r="435" spans="1:6">
      <c r="B435" s="202"/>
      <c r="E435" s="179"/>
      <c r="F435" s="179"/>
    </row>
    <row r="436" spans="1:6">
      <c r="E436" s="179"/>
      <c r="F436" s="179"/>
    </row>
    <row r="437" spans="1:6">
      <c r="A437" s="203" t="s">
        <v>517</v>
      </c>
      <c r="B437" s="217" t="s">
        <v>652</v>
      </c>
      <c r="C437" s="216"/>
      <c r="D437" s="215"/>
      <c r="E437" s="215"/>
      <c r="F437" s="215">
        <f>F434+F420+F323</f>
        <v>0</v>
      </c>
    </row>
    <row r="438" spans="1:6" ht="12.75">
      <c r="A438" s="187"/>
      <c r="B438" s="219"/>
      <c r="C438" s="214"/>
      <c r="D438" s="218"/>
      <c r="E438" s="218"/>
      <c r="F438" s="218"/>
    </row>
    <row r="439" spans="1:6">
      <c r="E439" s="179"/>
      <c r="F439" s="179"/>
    </row>
    <row r="440" spans="1:6">
      <c r="E440" s="179"/>
      <c r="F440" s="179"/>
    </row>
    <row r="441" spans="1:6">
      <c r="E441" s="179"/>
      <c r="F441" s="179"/>
    </row>
    <row r="442" spans="1:6">
      <c r="A442" s="182" t="s">
        <v>533</v>
      </c>
      <c r="B442" s="235" t="s">
        <v>734</v>
      </c>
      <c r="C442" s="236"/>
      <c r="D442" s="237"/>
      <c r="E442" s="237"/>
      <c r="F442" s="237"/>
    </row>
    <row r="443" spans="1:6" ht="30">
      <c r="A443" s="187"/>
      <c r="B443" s="235" t="s">
        <v>733</v>
      </c>
      <c r="C443" s="214"/>
      <c r="D443" s="218"/>
      <c r="E443" s="218"/>
      <c r="F443" s="218"/>
    </row>
    <row r="444" spans="1:6">
      <c r="A444" s="187"/>
      <c r="B444" s="235"/>
      <c r="C444" s="214"/>
      <c r="D444" s="218"/>
      <c r="E444" s="218"/>
      <c r="F444" s="218"/>
    </row>
    <row r="445" spans="1:6" ht="89.25">
      <c r="A445" s="187" t="s">
        <v>526</v>
      </c>
      <c r="B445" s="234" t="s">
        <v>732</v>
      </c>
      <c r="C445" s="214"/>
      <c r="D445" s="218"/>
      <c r="E445" s="218"/>
      <c r="F445" s="218"/>
    </row>
    <row r="446" spans="1:6" ht="12.75">
      <c r="A446" s="187"/>
      <c r="B446" s="233" t="s">
        <v>724</v>
      </c>
      <c r="C446" s="232" t="s">
        <v>76</v>
      </c>
      <c r="D446" s="231">
        <v>26</v>
      </c>
      <c r="E446" s="230"/>
      <c r="F446" s="179">
        <f>D446*E446</f>
        <v>0</v>
      </c>
    </row>
    <row r="447" spans="1:6" ht="12.75">
      <c r="A447" s="187"/>
      <c r="B447" s="234"/>
      <c r="C447" s="214"/>
      <c r="D447" s="218"/>
      <c r="E447" s="218"/>
      <c r="F447" s="218"/>
    </row>
    <row r="448" spans="1:6" ht="25.5">
      <c r="A448" s="187" t="s">
        <v>524</v>
      </c>
      <c r="B448" s="234" t="s">
        <v>731</v>
      </c>
      <c r="C448" s="214"/>
      <c r="D448" s="218"/>
      <c r="E448" s="218"/>
      <c r="F448" s="218"/>
    </row>
    <row r="449" spans="1:6" ht="12.75">
      <c r="A449" s="187"/>
      <c r="B449" s="233" t="s">
        <v>724</v>
      </c>
      <c r="C449" s="232" t="s">
        <v>76</v>
      </c>
      <c r="D449" s="231">
        <v>1</v>
      </c>
      <c r="E449" s="230"/>
      <c r="F449" s="179">
        <f>D449*E449</f>
        <v>0</v>
      </c>
    </row>
    <row r="450" spans="1:6" ht="12.75">
      <c r="A450" s="187"/>
      <c r="B450" s="234"/>
      <c r="C450" s="214"/>
      <c r="D450" s="218"/>
      <c r="E450" s="218"/>
      <c r="F450" s="218"/>
    </row>
    <row r="451" spans="1:6" ht="76.5">
      <c r="A451" s="187" t="s">
        <v>521</v>
      </c>
      <c r="B451" s="234" t="s">
        <v>730</v>
      </c>
      <c r="C451" s="214"/>
      <c r="D451" s="218"/>
      <c r="E451" s="218"/>
      <c r="F451" s="218"/>
    </row>
    <row r="452" spans="1:6" ht="12.75">
      <c r="A452" s="187"/>
      <c r="B452" s="233" t="s">
        <v>724</v>
      </c>
      <c r="C452" s="232" t="s">
        <v>76</v>
      </c>
      <c r="D452" s="231">
        <v>12</v>
      </c>
      <c r="E452" s="230"/>
      <c r="F452" s="179">
        <f>D452*E452</f>
        <v>0</v>
      </c>
    </row>
    <row r="453" spans="1:6" ht="12.75">
      <c r="A453" s="187"/>
      <c r="B453" s="234"/>
      <c r="C453" s="214"/>
      <c r="D453" s="218"/>
      <c r="E453" s="218"/>
      <c r="F453" s="218"/>
    </row>
    <row r="454" spans="1:6" ht="25.5">
      <c r="A454" s="187" t="s">
        <v>517</v>
      </c>
      <c r="B454" s="234" t="s">
        <v>729</v>
      </c>
      <c r="C454" s="214"/>
      <c r="D454" s="218"/>
      <c r="E454" s="218"/>
      <c r="F454" s="218"/>
    </row>
    <row r="455" spans="1:6" ht="12.75">
      <c r="A455" s="187"/>
      <c r="B455" s="233" t="s">
        <v>724</v>
      </c>
      <c r="C455" s="232" t="s">
        <v>76</v>
      </c>
      <c r="D455" s="231">
        <v>1</v>
      </c>
      <c r="E455" s="230"/>
      <c r="F455" s="179">
        <f>D455*E455</f>
        <v>0</v>
      </c>
    </row>
    <row r="456" spans="1:6" ht="12.75">
      <c r="A456" s="187"/>
      <c r="B456" s="234"/>
      <c r="C456" s="214"/>
      <c r="D456" s="218"/>
      <c r="E456" s="218"/>
      <c r="F456" s="218"/>
    </row>
    <row r="457" spans="1:6" ht="38.25">
      <c r="A457" s="187" t="s">
        <v>533</v>
      </c>
      <c r="B457" s="201" t="s">
        <v>728</v>
      </c>
      <c r="C457" s="214"/>
      <c r="D457" s="218"/>
      <c r="E457" s="218"/>
      <c r="F457" s="218"/>
    </row>
    <row r="458" spans="1:6" ht="12.75">
      <c r="A458" s="187"/>
      <c r="B458" s="234"/>
      <c r="C458" s="214"/>
      <c r="D458" s="218"/>
      <c r="E458" s="218"/>
      <c r="F458" s="218"/>
    </row>
    <row r="459" spans="1:6" ht="12.75">
      <c r="A459" s="187"/>
      <c r="B459" s="233" t="s">
        <v>724</v>
      </c>
      <c r="C459" s="232" t="s">
        <v>76</v>
      </c>
      <c r="D459" s="231">
        <v>1</v>
      </c>
      <c r="E459" s="230"/>
      <c r="F459" s="179">
        <f>D459*E459</f>
        <v>0</v>
      </c>
    </row>
    <row r="460" spans="1:6" ht="12.75">
      <c r="A460" s="187"/>
      <c r="B460" s="234"/>
      <c r="C460" s="214"/>
      <c r="D460" s="218"/>
      <c r="E460" s="218"/>
      <c r="F460" s="218"/>
    </row>
    <row r="461" spans="1:6" ht="38.25">
      <c r="A461" s="187" t="s">
        <v>546</v>
      </c>
      <c r="B461" s="201" t="s">
        <v>727</v>
      </c>
      <c r="C461" s="214"/>
      <c r="D461" s="218"/>
      <c r="E461" s="218"/>
      <c r="F461" s="218"/>
    </row>
    <row r="462" spans="1:6" ht="12.75">
      <c r="A462" s="187"/>
      <c r="B462" s="234"/>
      <c r="C462" s="214"/>
      <c r="D462" s="218"/>
      <c r="E462" s="218"/>
      <c r="F462" s="218"/>
    </row>
    <row r="463" spans="1:6" ht="12.75">
      <c r="A463" s="187"/>
      <c r="B463" s="233" t="s">
        <v>724</v>
      </c>
      <c r="C463" s="232" t="s">
        <v>76</v>
      </c>
      <c r="D463" s="231">
        <v>1</v>
      </c>
      <c r="E463" s="230"/>
      <c r="F463" s="179">
        <f>D463*E463</f>
        <v>0</v>
      </c>
    </row>
    <row r="464" spans="1:6" ht="12.75">
      <c r="A464" s="187"/>
      <c r="B464" s="234"/>
      <c r="C464" s="214"/>
      <c r="D464" s="218"/>
      <c r="E464" s="218"/>
      <c r="F464" s="218"/>
    </row>
    <row r="465" spans="1:6" ht="76.5">
      <c r="A465" s="187" t="s">
        <v>601</v>
      </c>
      <c r="B465" s="201" t="s">
        <v>726</v>
      </c>
      <c r="C465" s="214"/>
      <c r="D465" s="218"/>
      <c r="E465" s="218"/>
      <c r="F465" s="218"/>
    </row>
    <row r="466" spans="1:6" ht="12.75">
      <c r="A466" s="187"/>
      <c r="B466" s="234"/>
      <c r="C466" s="214"/>
      <c r="D466" s="218"/>
      <c r="E466" s="218"/>
      <c r="F466" s="218"/>
    </row>
    <row r="467" spans="1:6" ht="12.75">
      <c r="A467" s="187"/>
      <c r="B467" s="233" t="s">
        <v>724</v>
      </c>
      <c r="C467" s="232" t="s">
        <v>76</v>
      </c>
      <c r="D467" s="231">
        <v>3</v>
      </c>
      <c r="E467" s="230"/>
      <c r="F467" s="179">
        <f>D467*E467</f>
        <v>0</v>
      </c>
    </row>
    <row r="468" spans="1:6" ht="12.75">
      <c r="A468" s="187"/>
      <c r="B468" s="234"/>
      <c r="C468" s="214"/>
      <c r="D468" s="218"/>
      <c r="E468" s="218"/>
      <c r="F468" s="218"/>
    </row>
    <row r="469" spans="1:6" ht="63.75">
      <c r="A469" s="187" t="s">
        <v>625</v>
      </c>
      <c r="B469" s="201" t="s">
        <v>725</v>
      </c>
      <c r="C469" s="214"/>
      <c r="D469" s="218"/>
      <c r="E469" s="218"/>
      <c r="F469" s="218"/>
    </row>
    <row r="470" spans="1:6" ht="12.75">
      <c r="A470" s="187"/>
      <c r="B470" s="234"/>
      <c r="C470" s="214"/>
      <c r="D470" s="218"/>
      <c r="E470" s="218"/>
      <c r="F470" s="218"/>
    </row>
    <row r="471" spans="1:6" ht="12.75">
      <c r="A471" s="187"/>
      <c r="B471" s="233" t="s">
        <v>724</v>
      </c>
      <c r="C471" s="232" t="s">
        <v>76</v>
      </c>
      <c r="D471" s="231">
        <v>4</v>
      </c>
      <c r="E471" s="230"/>
      <c r="F471" s="179">
        <f>D471*E471</f>
        <v>0</v>
      </c>
    </row>
    <row r="472" spans="1:6" ht="12.75">
      <c r="A472" s="187"/>
      <c r="B472" s="234"/>
      <c r="C472" s="214"/>
      <c r="D472" s="218"/>
      <c r="E472" s="218"/>
      <c r="F472" s="218"/>
    </row>
    <row r="473" spans="1:6" ht="38.25">
      <c r="A473" s="187" t="s">
        <v>623</v>
      </c>
      <c r="B473" s="234" t="s">
        <v>723</v>
      </c>
      <c r="C473" s="214"/>
      <c r="D473" s="218"/>
      <c r="E473" s="218"/>
      <c r="F473" s="218"/>
    </row>
    <row r="474" spans="1:6" ht="12.75">
      <c r="A474" s="187"/>
      <c r="B474" s="234"/>
      <c r="C474" s="214"/>
      <c r="D474" s="218"/>
      <c r="E474" s="218"/>
      <c r="F474" s="218"/>
    </row>
    <row r="475" spans="1:6" ht="12.75">
      <c r="A475" s="187"/>
      <c r="B475" s="233" t="s">
        <v>722</v>
      </c>
      <c r="C475" s="214"/>
      <c r="D475" s="218"/>
      <c r="E475" s="218"/>
      <c r="F475" s="218"/>
    </row>
    <row r="476" spans="1:6" ht="12.75">
      <c r="A476" s="187"/>
      <c r="B476" s="219"/>
      <c r="C476" s="232" t="s">
        <v>76</v>
      </c>
      <c r="D476" s="231">
        <v>5</v>
      </c>
      <c r="E476" s="230"/>
      <c r="F476" s="179">
        <f>D476*E476</f>
        <v>0</v>
      </c>
    </row>
    <row r="477" spans="1:6" ht="12.75">
      <c r="A477" s="187"/>
      <c r="B477" s="233" t="s">
        <v>721</v>
      </c>
      <c r="C477" s="214"/>
      <c r="D477" s="218"/>
      <c r="E477" s="218"/>
      <c r="F477" s="218"/>
    </row>
    <row r="478" spans="1:6" ht="12.75">
      <c r="A478" s="187"/>
      <c r="B478" s="219"/>
      <c r="C478" s="232" t="s">
        <v>76</v>
      </c>
      <c r="D478" s="231">
        <v>7</v>
      </c>
      <c r="E478" s="230"/>
      <c r="F478" s="179">
        <f>D478*E478</f>
        <v>0</v>
      </c>
    </row>
    <row r="479" spans="1:6" ht="12.75">
      <c r="A479" s="187"/>
      <c r="B479" s="233" t="s">
        <v>720</v>
      </c>
      <c r="C479" s="214"/>
      <c r="D479" s="218"/>
      <c r="E479" s="218"/>
      <c r="F479" s="218"/>
    </row>
    <row r="480" spans="1:6" ht="12.75">
      <c r="A480" s="187"/>
      <c r="B480" s="219"/>
      <c r="C480" s="232" t="s">
        <v>76</v>
      </c>
      <c r="D480" s="231">
        <v>12</v>
      </c>
      <c r="E480" s="230"/>
      <c r="F480" s="179">
        <f>D480*E480</f>
        <v>0</v>
      </c>
    </row>
    <row r="481" spans="1:6" ht="12.75">
      <c r="A481" s="187"/>
      <c r="B481" s="233" t="s">
        <v>719</v>
      </c>
      <c r="C481" s="214"/>
      <c r="D481" s="218"/>
      <c r="E481" s="218"/>
      <c r="F481" s="218"/>
    </row>
    <row r="482" spans="1:6" ht="12.75">
      <c r="A482" s="187"/>
      <c r="B482" s="219"/>
      <c r="C482" s="232" t="s">
        <v>76</v>
      </c>
      <c r="D482" s="231">
        <v>12</v>
      </c>
      <c r="E482" s="230"/>
      <c r="F482" s="179">
        <f>D482*E482</f>
        <v>0</v>
      </c>
    </row>
    <row r="483" spans="1:6" ht="12.75">
      <c r="A483" s="187"/>
      <c r="B483" s="228"/>
      <c r="C483" s="214"/>
      <c r="D483" s="218"/>
      <c r="E483" s="218"/>
      <c r="F483" s="218"/>
    </row>
    <row r="484" spans="1:6">
      <c r="A484" s="203" t="s">
        <v>533</v>
      </c>
      <c r="B484" s="229" t="s">
        <v>718</v>
      </c>
      <c r="C484" s="216"/>
      <c r="D484" s="215"/>
      <c r="E484" s="215"/>
      <c r="F484" s="215">
        <f>SUM(F443:F483)</f>
        <v>0</v>
      </c>
    </row>
    <row r="485" spans="1:6">
      <c r="E485" s="179"/>
      <c r="F485" s="179"/>
    </row>
    <row r="486" spans="1:6">
      <c r="E486" s="179"/>
      <c r="F486" s="179"/>
    </row>
    <row r="487" spans="1:6">
      <c r="C487" s="180"/>
      <c r="D487" s="549"/>
      <c r="E487" s="553"/>
      <c r="F487" s="178"/>
    </row>
  </sheetData>
  <sheetProtection password="CC29" sheet="1" objects="1" scenarios="1" selectLockedCells="1"/>
  <pageMargins left="0.74803149606299213" right="0.74803149606299213" top="0.98425196850393704" bottom="0.98425196850393704"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6"/>
  <sheetViews>
    <sheetView workbookViewId="0">
      <selection activeCell="C22" sqref="C22"/>
    </sheetView>
  </sheetViews>
  <sheetFormatPr defaultRowHeight="12.75"/>
  <cols>
    <col min="1" max="1" width="9.140625" style="239"/>
    <col min="2" max="2" width="38.140625" style="238" customWidth="1"/>
    <col min="3" max="3" width="5.140625" style="238" customWidth="1"/>
    <col min="4" max="4" width="17.140625" style="218" customWidth="1"/>
    <col min="5" max="16384" width="9.140625" style="238"/>
  </cols>
  <sheetData>
    <row r="4" spans="1:4">
      <c r="A4" s="247"/>
      <c r="B4" s="247" t="s">
        <v>736</v>
      </c>
      <c r="C4" s="246"/>
      <c r="D4" s="245"/>
    </row>
    <row r="9" spans="1:4" s="240" customFormat="1" ht="20.25" customHeight="1">
      <c r="A9" s="241" t="s">
        <v>526</v>
      </c>
      <c r="B9" s="240" t="s">
        <v>557</v>
      </c>
      <c r="D9" s="237">
        <f>'vodovod i kanalizacija'!F81</f>
        <v>0</v>
      </c>
    </row>
    <row r="10" spans="1:4" s="240" customFormat="1" ht="20.25" customHeight="1">
      <c r="A10" s="241" t="s">
        <v>524</v>
      </c>
      <c r="B10" s="240" t="s">
        <v>611</v>
      </c>
      <c r="D10" s="237">
        <f>'vodovod i kanalizacija'!F202</f>
        <v>0</v>
      </c>
    </row>
    <row r="11" spans="1:4" s="240" customFormat="1" ht="20.25" customHeight="1">
      <c r="A11" s="241" t="s">
        <v>521</v>
      </c>
      <c r="B11" s="240" t="s">
        <v>735</v>
      </c>
      <c r="D11" s="237">
        <f>'vodovod i kanalizacija'!F283</f>
        <v>0</v>
      </c>
    </row>
    <row r="12" spans="1:4" s="240" customFormat="1" ht="20.25" customHeight="1">
      <c r="A12" s="241" t="s">
        <v>517</v>
      </c>
      <c r="B12" s="240" t="s">
        <v>717</v>
      </c>
      <c r="D12" s="237">
        <f>'vodovod i kanalizacija'!F437</f>
        <v>0</v>
      </c>
    </row>
    <row r="13" spans="1:4" s="240" customFormat="1" ht="20.25" customHeight="1">
      <c r="A13" s="241" t="s">
        <v>533</v>
      </c>
      <c r="B13" s="240" t="s">
        <v>734</v>
      </c>
      <c r="D13" s="237">
        <f>'vodovod i kanalizacija'!F484</f>
        <v>0</v>
      </c>
    </row>
    <row r="14" spans="1:4" s="240" customFormat="1" ht="20.25" customHeight="1">
      <c r="A14" s="241"/>
      <c r="D14" s="237"/>
    </row>
    <row r="15" spans="1:4" s="240" customFormat="1" ht="20.25" customHeight="1">
      <c r="A15" s="244"/>
      <c r="B15" s="243" t="s">
        <v>31</v>
      </c>
      <c r="C15" s="243"/>
      <c r="D15" s="242">
        <f>SUM(D9:D14)</f>
        <v>0</v>
      </c>
    </row>
    <row r="16" spans="1:4" s="240" customFormat="1" ht="20.25" customHeight="1">
      <c r="A16" s="241"/>
      <c r="D16" s="237"/>
    </row>
  </sheetData>
  <sheetProtection password="CC29" sheet="1" selectLockedCell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omoćni materijal" ma:contentTypeID="0x010100FFA21088A209412EAB3DC2AED20886DC00C93871834EEF4FD8A57F0CD6C6C8528F00B836CF88F5A82B4BA88E3F3C62D7A5C5" ma:contentTypeVersion="14" ma:contentTypeDescription="Content type za pomocni materijal" ma:contentTypeScope="" ma:versionID="37ce0a0d916aafddaedf0c09fb0f18c6">
  <xsd:schema xmlns:xsd="http://www.w3.org/2001/XMLSchema" xmlns:xs="http://www.w3.org/2001/XMLSchema" xmlns:p="http://schemas.microsoft.com/office/2006/metadata/properties" xmlns:ns2="eUprava_UrudzbeniBroj" xmlns:ns3="eUprava_PredmetID" xmlns:ns4="eUprava_PredmetKlasa" xmlns:ns5="eUprava_AktNaziv" xmlns:ns6="eUprava_AktLink" xmlns:ns7="eUprava_AktID" xmlns:ns8="eUprava_ParentID" xmlns:ns9="eUprava_StvarateljAkta" xmlns:ns10="eUprava_UpravnoTijelo" xmlns:ns11="eUprava_Adresa" xmlns:ns12="eUprava_TelefonFax" xmlns:ns13="eUprava_PomocniMaterijalID" xmlns:ns14="eUprava_DocNazivPomocnaKolona" xmlns:ns15="131078cf-28a7-44ec-9449-624be2219f7f" xmlns:ns16="eUpravaPotpisano" xmlns:ns17="eUpravaPotpisnik" xmlns:ns18="307B69D9-5A48-4B00-9728-016C6628EEEB" xmlns:ns19="eUprava_ZaduzeniDjelatnik" xmlns:ns20="eUprava_Stranka" targetNamespace="http://schemas.microsoft.com/office/2006/metadata/properties" ma:root="true" ma:fieldsID="0d138334332eb67b7961424fb2593bf9" ns2:_="" ns3:_="" ns4:_="" ns5:_="" ns6:_="" ns7:_="" ns8:_="" ns9:_="" ns10:_="" ns11:_="" ns12:_="" ns13:_="" ns14:_="" ns15:_="" ns16:_="" ns17:_="" ns18:_="" ns19:_="" ns20:_="">
    <xsd:import namespace="eUprava_UrudzbeniBroj"/>
    <xsd:import namespace="eUprava_PredmetID"/>
    <xsd:import namespace="eUprava_PredmetKlasa"/>
    <xsd:import namespace="eUprava_AktNaziv"/>
    <xsd:import namespace="eUprava_AktLink"/>
    <xsd:import namespace="eUprava_AktID"/>
    <xsd:import namespace="eUprava_ParentID"/>
    <xsd:import namespace="eUprava_StvarateljAkta"/>
    <xsd:import namespace="eUprava_UpravnoTijelo"/>
    <xsd:import namespace="eUprava_Adresa"/>
    <xsd:import namespace="eUprava_TelefonFax"/>
    <xsd:import namespace="eUprava_PomocniMaterijalID"/>
    <xsd:import namespace="eUprava_DocNazivPomocnaKolona"/>
    <xsd:import namespace="131078cf-28a7-44ec-9449-624be2219f7f"/>
    <xsd:import namespace="eUpravaPotpisano"/>
    <xsd:import namespace="eUpravaPotpisnik"/>
    <xsd:import namespace="307B69D9-5A48-4B00-9728-016C6628EEEB"/>
    <xsd:import namespace="eUprava_ZaduzeniDjelatnik"/>
    <xsd:import namespace="eUprava_Stranka"/>
    <xsd:element name="properties">
      <xsd:complexType>
        <xsd:sequence>
          <xsd:element name="documentManagement">
            <xsd:complexType>
              <xsd:all>
                <xsd:element ref="ns2:eUprava_UrudzbeniBroj" minOccurs="0"/>
                <xsd:element ref="ns3:eUprava_PredmetID" minOccurs="0"/>
                <xsd:element ref="ns4:eUprava_PredmetKlasa" minOccurs="0"/>
                <xsd:element ref="ns5:eUprava_AktNaziv" minOccurs="0"/>
                <xsd:element ref="ns6:eUprava_AktLink" minOccurs="0"/>
                <xsd:element ref="ns7:eUprava_AktID" minOccurs="0"/>
                <xsd:element ref="ns8:eUprava_ParentID" minOccurs="0"/>
                <xsd:element ref="ns9:eUprava_StvarateljAkta" minOccurs="0"/>
                <xsd:element ref="ns10:eUprava_UpravnoTijelo" minOccurs="0"/>
                <xsd:element ref="ns11:eUprava_Adresa" minOccurs="0"/>
                <xsd:element ref="ns12:eUprava_TelefonFax" minOccurs="0"/>
                <xsd:element ref="ns13:eUprava_PomocniMaterijalID" minOccurs="0"/>
                <xsd:element ref="ns14:eUprava_DocNazivPomocnaKolona" minOccurs="0"/>
                <xsd:element ref="ns15:_dlc_DocId" minOccurs="0"/>
                <xsd:element ref="ns15:_dlc_DocIdUrl" minOccurs="0"/>
                <xsd:element ref="ns15:_dlc_DocIdPersistId" minOccurs="0"/>
                <xsd:element ref="ns16:eUpravaPotpisano" minOccurs="0"/>
                <xsd:element ref="ns17:eUpravaPotpisnik" minOccurs="0"/>
                <xsd:element ref="ns18:eUprava_Akcije" minOccurs="0"/>
                <xsd:element ref="ns19:eUprava_ZaduzeniDjelatnik" minOccurs="0"/>
                <xsd:element ref="ns20:eUprava_Strank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Uprava_UrudzbeniBroj" elementFormDefault="qualified">
    <xsd:import namespace="http://schemas.microsoft.com/office/2006/documentManagement/types"/>
    <xsd:import namespace="http://schemas.microsoft.com/office/infopath/2007/PartnerControls"/>
    <xsd:element name="eUprava_UrudzbeniBroj" ma:index="8" nillable="true" ma:displayName="Urudžbeni broj" ma:internalName="eUprava_UrudzbeniBroj">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PredmetID" elementFormDefault="qualified">
    <xsd:import namespace="http://schemas.microsoft.com/office/2006/documentManagement/types"/>
    <xsd:import namespace="http://schemas.microsoft.com/office/infopath/2007/PartnerControls"/>
    <xsd:element name="eUprava_PredmetID" ma:index="9" nillable="true" ma:displayName="Predmet ID" ma:internalName="eUprava_Predmet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PredmetKlasa" elementFormDefault="qualified">
    <xsd:import namespace="http://schemas.microsoft.com/office/2006/documentManagement/types"/>
    <xsd:import namespace="http://schemas.microsoft.com/office/infopath/2007/PartnerControls"/>
    <xsd:element name="eUprava_PredmetKlasa" ma:index="10" nillable="true" ma:displayName="Predmet Klasa" ma:internalName="eUprava_PredmetKlas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AktNaziv" elementFormDefault="qualified">
    <xsd:import namespace="http://schemas.microsoft.com/office/2006/documentManagement/types"/>
    <xsd:import namespace="http://schemas.microsoft.com/office/infopath/2007/PartnerControls"/>
    <xsd:element name="eUprava_AktNaziv" ma:index="11" nillable="true" ma:displayName="Akt Naziv" ma:internalName="eUprava_AktNaziv">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AktLink" elementFormDefault="qualified">
    <xsd:import namespace="http://schemas.microsoft.com/office/2006/documentManagement/types"/>
    <xsd:import namespace="http://schemas.microsoft.com/office/infopath/2007/PartnerControls"/>
    <xsd:element name="eUprava_AktLink" ma:index="12" nillable="true" ma:displayName="Akt Link" ma:format="Hyperlink" ma:internalName="eUprava_Ak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Uprava_AktID" elementFormDefault="qualified">
    <xsd:import namespace="http://schemas.microsoft.com/office/2006/documentManagement/types"/>
    <xsd:import namespace="http://schemas.microsoft.com/office/infopath/2007/PartnerControls"/>
    <xsd:element name="eUprava_AktID" ma:index="13" nillable="true" ma:displayName="Akt ID" ma:internalName="eUprava_Akt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ParentID" elementFormDefault="qualified">
    <xsd:import namespace="http://schemas.microsoft.com/office/2006/documentManagement/types"/>
    <xsd:import namespace="http://schemas.microsoft.com/office/infopath/2007/PartnerControls"/>
    <xsd:element name="eUprava_ParentID" ma:index="14" nillable="true" ma:displayName="Parent Doc" ma:hidden="true" ma:internalName="eUprava_Parent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StvarateljAkta" elementFormDefault="qualified">
    <xsd:import namespace="http://schemas.microsoft.com/office/2006/documentManagement/types"/>
    <xsd:import namespace="http://schemas.microsoft.com/office/infopath/2007/PartnerControls"/>
    <xsd:element name="eUprava_StvarateljAkta" ma:index="15" nillable="true" ma:displayName="Stvaratelj Akta" ma:internalName="eUprava_StvarateljAk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UpravnoTijelo" elementFormDefault="qualified">
    <xsd:import namespace="http://schemas.microsoft.com/office/2006/documentManagement/types"/>
    <xsd:import namespace="http://schemas.microsoft.com/office/infopath/2007/PartnerControls"/>
    <xsd:element name="eUprava_UpravnoTijelo" ma:index="16" nillable="true" ma:displayName="Upravno tijelo" ma:internalName="eUprava_UpravnoTijel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Adresa" elementFormDefault="qualified">
    <xsd:import namespace="http://schemas.microsoft.com/office/2006/documentManagement/types"/>
    <xsd:import namespace="http://schemas.microsoft.com/office/infopath/2007/PartnerControls"/>
    <xsd:element name="eUprava_Adresa" ma:index="17" nillable="true" ma:displayName="Adresa tijela" ma:internalName="eUprava_Adres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TelefonFax" elementFormDefault="qualified">
    <xsd:import namespace="http://schemas.microsoft.com/office/2006/documentManagement/types"/>
    <xsd:import namespace="http://schemas.microsoft.com/office/infopath/2007/PartnerControls"/>
    <xsd:element name="eUprava_TelefonFax" ma:index="18" nillable="true" ma:displayName="Telefon/Fax" ma:internalName="eUprava_TelefonFax">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PomocniMaterijalID" elementFormDefault="qualified">
    <xsd:import namespace="http://schemas.microsoft.com/office/2006/documentManagement/types"/>
    <xsd:import namespace="http://schemas.microsoft.com/office/infopath/2007/PartnerControls"/>
    <xsd:element name="eUprava_PomocniMaterijalID" ma:index="19" nillable="true" ma:displayName="Pomoćni Materijal ID" ma:internalName="eUprava_PomocniMaterijal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DocNazivPomocnaKolona" elementFormDefault="qualified">
    <xsd:import namespace="http://schemas.microsoft.com/office/2006/documentManagement/types"/>
    <xsd:import namespace="http://schemas.microsoft.com/office/infopath/2007/PartnerControls"/>
    <xsd:element name="eUprava_DocNazivPomocnaKolona" ma:index="20" nillable="true" ma:displayName="Dokument Naziv Pomoćna Kolona" ma:internalName="eUprava_DocNazivPomocnaKolon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1078cf-28a7-44ec-9449-624be2219f7f" elementFormDefault="qualified">
    <xsd:import namespace="http://schemas.microsoft.com/office/2006/documentManagement/types"/>
    <xsd:import namespace="http://schemas.microsoft.com/office/infopath/2007/PartnerControls"/>
    <xsd:element name="_dlc_DocId" ma:index="21" nillable="true" ma:displayName="Vrijednost ID-a dokumenta" ma:description="Vrijednost ID-a dokumenta dodijeljenog ovoj stavci." ma:internalName="_dlc_DocId" ma:readOnly="true">
      <xsd:simpleType>
        <xsd:restriction base="dms:Text"/>
      </xsd:simpleType>
    </xsd:element>
    <xsd:element name="_dlc_DocIdUrl" ma:index="22" nillable="true" ma:displayName="ID dokumenta" ma:description="Trajna veza do ovog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UpravaPotpisano" elementFormDefault="qualified">
    <xsd:import namespace="http://schemas.microsoft.com/office/2006/documentManagement/types"/>
    <xsd:import namespace="http://schemas.microsoft.com/office/infopath/2007/PartnerControls"/>
    <xsd:element name="eUpravaPotpisano" ma:index="24" nillable="true" ma:displayName="Potpisano" ma:internalName="eUpravaPotpisan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UpravaPotpisnik" elementFormDefault="qualified">
    <xsd:import namespace="http://schemas.microsoft.com/office/2006/documentManagement/types"/>
    <xsd:import namespace="http://schemas.microsoft.com/office/infopath/2007/PartnerControls"/>
    <xsd:element name="eUpravaPotpisnik" ma:index="25" nillable="true" ma:displayName="Potpisnik" ma:internalName="eUpravaPotpisnik">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7B69D9-5A48-4B00-9728-016C6628EEEB" elementFormDefault="qualified">
    <xsd:import namespace="http://schemas.microsoft.com/office/2006/documentManagement/types"/>
    <xsd:import namespace="http://schemas.microsoft.com/office/infopath/2007/PartnerControls"/>
    <xsd:element name="eUprava_Akcije" ma:index="26" nillable="true" ma:displayName="Akcije" ma:internalName="eUprava_Akcij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Uprava_ZaduzeniDjelatnik" elementFormDefault="qualified">
    <xsd:import namespace="http://schemas.microsoft.com/office/2006/documentManagement/types"/>
    <xsd:import namespace="http://schemas.microsoft.com/office/infopath/2007/PartnerControls"/>
    <xsd:element name="eUprava_ZaduzeniDjelatnik" ma:index="27" nillable="true" ma:displayName="Zaduženi djelatnik" ma:internalName="eUprava_ZaduzeniDjelatnik">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Uprava_Stranka" elementFormDefault="qualified">
    <xsd:import namespace="http://schemas.microsoft.com/office/2006/documentManagement/types"/>
    <xsd:import namespace="http://schemas.microsoft.com/office/infopath/2007/PartnerControls"/>
    <xsd:element name="eUprava_Stranka" ma:index="28" nillable="true" ma:displayName="Stranka" ma:internalName="eUprava_Strank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Uprava_AktNaziv xmlns="eUprava_AktNaziv" xsi:nil="true"/>
    <eUpravaPotpisnik xmlns="eUpravaPotpisnik">
      <UserInfo>
        <DisplayName/>
        <AccountId xsi:nil="true"/>
        <AccountType/>
      </UserInfo>
    </eUpravaPotpisnik>
    <eUprava_PredmetKlasa xmlns="eUprava_PredmetKlasa" xsi:nil="true"/>
    <eUprava_StvarateljAkta xmlns="eUprava_StvarateljAkta" xsi:nil="true"/>
    <eUpravaPotpisano xmlns="eUpravaPotpisano" xsi:nil="true"/>
    <eUprava_Adresa xmlns="eUprava_Adresa" xsi:nil="true"/>
    <eUprava_TelefonFax xmlns="eUprava_TelefonFax" xsi:nil="true"/>
    <eUprava_UrudzbeniBroj xmlns="eUprava_UrudzbeniBroj" xsi:nil="true"/>
    <eUprava_PredmetID xmlns="eUprava_PredmetID" xsi:nil="true"/>
    <eUprava_AktLink xmlns="eUprava_AktLink">
      <Url xsi:nil="true"/>
      <Description xsi:nil="true"/>
    </eUprava_AktLink>
    <eUprava_AktID xmlns="eUprava_AktID" xsi:nil="true"/>
    <eUprava_ParentID xmlns="eUprava_ParentID" xsi:nil="true"/>
    <eUprava_UpravnoTijelo xmlns="eUprava_UpravnoTijelo" xsi:nil="true"/>
    <eUprava_Stranka xmlns="eUprava_Stranka" xsi:nil="true"/>
    <eUprava_ZaduzeniDjelatnik xmlns="eUprava_ZaduzeniDjelatnik" xsi:nil="true"/>
    <_dlc_DocId xmlns="131078cf-28a7-44ec-9449-624be2219f7f">DOCUMENTID-1869286435-10442</_dlc_DocId>
    <_dlc_DocIdUrl xmlns="131078cf-28a7-44ec-9449-624be2219f7f">
      <Url>http://euprava/sites/8/_layouts/15/DocIdRedir.aspx?ID=DOCUMENTID-1869286435-10442</Url>
      <Description>DOCUMENTID-1869286435-10442</Description>
    </_dlc_DocIdUrl>
    <eUprava_PomocniMaterijalID xmlns="eUprava_PomocniMaterijalID">10437</eUprava_PomocniMaterijalID>
    <eUprava_DocNazivPomocnaKolona xmlns="eUprava_DocNazivPomocnaKolona">Zahtjev za pokretanje nabave radova izgradnje nove zgrade - TOŠ Novigrad.pdf</eUprava_DocNazivPomocnaKolona>
    <eUprava_Akcije xmlns="307B69D9-5A48-4B00-9728-016C6628EEEB"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CCA1A0-137D-489E-BEAE-63AA28F534D0}">
  <ds:schemaRefs>
    <ds:schemaRef ds:uri="http://schemas.microsoft.com/sharepoint/events"/>
  </ds:schemaRefs>
</ds:datastoreItem>
</file>

<file path=customXml/itemProps2.xml><?xml version="1.0" encoding="utf-8"?>
<ds:datastoreItem xmlns:ds="http://schemas.openxmlformats.org/officeDocument/2006/customXml" ds:itemID="{18A02A27-7A1B-46A3-9D1C-51170BB790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Uprava_UrudzbeniBroj"/>
    <ds:schemaRef ds:uri="eUprava_PredmetID"/>
    <ds:schemaRef ds:uri="eUprava_PredmetKlasa"/>
    <ds:schemaRef ds:uri="eUprava_AktNaziv"/>
    <ds:schemaRef ds:uri="eUprava_AktLink"/>
    <ds:schemaRef ds:uri="eUprava_AktID"/>
    <ds:schemaRef ds:uri="eUprava_ParentID"/>
    <ds:schemaRef ds:uri="eUprava_StvarateljAkta"/>
    <ds:schemaRef ds:uri="eUprava_UpravnoTijelo"/>
    <ds:schemaRef ds:uri="eUprava_Adresa"/>
    <ds:schemaRef ds:uri="eUprava_TelefonFax"/>
    <ds:schemaRef ds:uri="eUprava_PomocniMaterijalID"/>
    <ds:schemaRef ds:uri="eUprava_DocNazivPomocnaKolona"/>
    <ds:schemaRef ds:uri="131078cf-28a7-44ec-9449-624be2219f7f"/>
    <ds:schemaRef ds:uri="eUpravaPotpisano"/>
    <ds:schemaRef ds:uri="eUpravaPotpisnik"/>
    <ds:schemaRef ds:uri="307B69D9-5A48-4B00-9728-016C6628EEEB"/>
    <ds:schemaRef ds:uri="eUprava_ZaduzeniDjelatnik"/>
    <ds:schemaRef ds:uri="eUprava_Strank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65C6C2-73BF-4EF2-99E3-299EE6FB022F}">
  <ds:schemaRefs>
    <ds:schemaRef ds:uri="http://schemas.microsoft.com/office/2006/documentManagement/types"/>
    <ds:schemaRef ds:uri="eUprava_AktNaziv"/>
    <ds:schemaRef ds:uri="307B69D9-5A48-4B00-9728-016C6628EEEB"/>
    <ds:schemaRef ds:uri="eUprava_ZaduzeniDjelatnik"/>
    <ds:schemaRef ds:uri="eUprava_StvarateljAkta"/>
    <ds:schemaRef ds:uri="eUprava_PredmetKlasa"/>
    <ds:schemaRef ds:uri="eUpravaPotpisnik"/>
    <ds:schemaRef ds:uri="http://schemas.microsoft.com/office/infopath/2007/PartnerControls"/>
    <ds:schemaRef ds:uri="http://purl.org/dc/terms/"/>
    <ds:schemaRef ds:uri="http://purl.org/dc/elements/1.1/"/>
    <ds:schemaRef ds:uri="eUprava_TelefonFax"/>
    <ds:schemaRef ds:uri="http://schemas.microsoft.com/office/2006/metadata/properties"/>
    <ds:schemaRef ds:uri="eUprava_DocNazivPomocnaKolona"/>
    <ds:schemaRef ds:uri="131078cf-28a7-44ec-9449-624be2219f7f"/>
    <ds:schemaRef ds:uri="http://schemas.openxmlformats.org/package/2006/metadata/core-properties"/>
    <ds:schemaRef ds:uri="eUprava_UpravnoTijelo"/>
    <ds:schemaRef ds:uri="eUprava_Stranka"/>
    <ds:schemaRef ds:uri="eUprava_UrudzbeniBroj"/>
    <ds:schemaRef ds:uri="eUprava_ParentID"/>
    <ds:schemaRef ds:uri="eUprava_AktID"/>
    <ds:schemaRef ds:uri="http://www.w3.org/XML/1998/namespace"/>
    <ds:schemaRef ds:uri="http://purl.org/dc/dcmitype/"/>
    <ds:schemaRef ds:uri="eUpravaPotpisano"/>
    <ds:schemaRef ds:uri="eUprava_PomocniMaterijalID"/>
    <ds:schemaRef ds:uri="eUprava_Adresa"/>
    <ds:schemaRef ds:uri="eUprava_PredmetID"/>
    <ds:schemaRef ds:uri="eUprava_AktLink"/>
  </ds:schemaRefs>
</ds:datastoreItem>
</file>

<file path=customXml/itemProps4.xml><?xml version="1.0" encoding="utf-8"?>
<ds:datastoreItem xmlns:ds="http://schemas.openxmlformats.org/officeDocument/2006/customXml" ds:itemID="{7919E878-76EE-4083-977F-18E4A7F33F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15</vt:i4>
      </vt:variant>
      <vt:variant>
        <vt:lpstr>Imenovani rasponi</vt:lpstr>
      </vt:variant>
      <vt:variant>
        <vt:i4>12</vt:i4>
      </vt:variant>
    </vt:vector>
  </HeadingPairs>
  <TitlesOfParts>
    <vt:vector size="27" baseType="lpstr">
      <vt:lpstr>Naslovnica glavna zgrada</vt:lpstr>
      <vt:lpstr>GLAVNA ZGRADA</vt:lpstr>
      <vt:lpstr>rekapitulacija glavna zgrada</vt:lpstr>
      <vt:lpstr>kotlovnica</vt:lpstr>
      <vt:lpstr>rekapitulacija kotlovnica</vt:lpstr>
      <vt:lpstr>okoliš</vt:lpstr>
      <vt:lpstr>Rekapitulacija okoliš</vt:lpstr>
      <vt:lpstr>vodovod i kanalizacija</vt:lpstr>
      <vt:lpstr>rekapitulacija vik</vt:lpstr>
      <vt:lpstr>elektro</vt:lpstr>
      <vt:lpstr>Rekapitulacija elektro</vt:lpstr>
      <vt:lpstr>vatrodojava i odimljavanje</vt:lpstr>
      <vt:lpstr>strojarstvo</vt:lpstr>
      <vt:lpstr>Rekapitulacija strojarstvo</vt:lpstr>
      <vt:lpstr>SVEUKUPNA REKAPITULACIJA RADOVA</vt:lpstr>
      <vt:lpstr>'vatrodojava i odimljavanje'!Ispis_naslova</vt:lpstr>
      <vt:lpstr>elektro!Podrucje_ispisa</vt:lpstr>
      <vt:lpstr>'GLAVNA ZGRADA'!Podrucje_ispisa</vt:lpstr>
      <vt:lpstr>kotlovnica!Podrucje_ispisa</vt:lpstr>
      <vt:lpstr>'Rekapitulacija elektro'!Podrucje_ispisa</vt:lpstr>
      <vt:lpstr>'rekapitulacija glavna zgrada'!Podrucje_ispisa</vt:lpstr>
      <vt:lpstr>'rekapitulacija kotlovnica'!Podrucje_ispisa</vt:lpstr>
      <vt:lpstr>'Rekapitulacija okoliš'!Podrucje_ispisa</vt:lpstr>
      <vt:lpstr>'Rekapitulacija strojarstvo'!Podrucje_ispisa</vt:lpstr>
      <vt:lpstr>strojarstvo!Podrucje_ispisa</vt:lpstr>
      <vt:lpstr>'vatrodojava i odimljavanje'!Podrucje_ispisa</vt:lpstr>
      <vt:lpstr>'vodovod i kanalizacija'!Podrucje_ispisa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MF4</dc:creator>
  <cp:lastModifiedBy>Goran Mišković</cp:lastModifiedBy>
  <cp:lastPrinted>2022-12-07T06:20:38Z</cp:lastPrinted>
  <dcterms:created xsi:type="dcterms:W3CDTF">2019-07-04T13:30:31Z</dcterms:created>
  <dcterms:modified xsi:type="dcterms:W3CDTF">2023-07-14T12:24:09Z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0x010100FFA21088A209412EAB3DC2AED20886DC00C93871834EEF4FD8A57F0CD6C6C8528F00B836CF88F5A82B4BA88E3F3C62D7A5C5</vt:lpwstr>
  </property>
  <property fmtid="{D5CDD505-2E9C-101B-9397-08002B2CF9AE}" pid="3" name="_dlc_DocIdItemGuid">
    <vt:lpwstr>b943cb1b-037f-499f-bc43-51b0a8a29bd6</vt:lpwstr>
  </property>
  <property fmtid="{D5CDD505-2E9C-101B-9397-08002B2CF9AE}" pid="4" name="UrudzbiranjeUlaznogAktaWorkflow(1)0">
    <vt:lpwstr>, </vt:lpwstr>
  </property>
  <property fmtid="{D5CDD505-2E9C-101B-9397-08002B2CF9AE}" pid="5" name="PP_ZahtjevZaSuglasnostZupanaZaPokretanjePostupkaNabave">
    <vt:lpwstr>, </vt:lpwstr>
  </property>
  <property fmtid="{D5CDD505-2E9C-101B-9397-08002B2CF9AE}" pid="6" name="EvidentiranjeStvarateljaAktaWorkflow(1)">
    <vt:lpwstr>, </vt:lpwstr>
  </property>
  <property fmtid="{D5CDD505-2E9C-101B-9397-08002B2CF9AE}" pid="7" name="CopyPrilogTOLibraryWorkflow">
    <vt:lpwstr>, </vt:lpwstr>
  </property>
  <property fmtid="{D5CDD505-2E9C-101B-9397-08002B2CF9AE}" pid="8" name="CopyItemTOLibraryWorkflow">
    <vt:lpwstr>, </vt:lpwstr>
  </property>
  <property fmtid="{D5CDD505-2E9C-101B-9397-08002B2CF9AE}" pid="9" name="Osnovna obrada dokumenta - OUPOK3">
    <vt:lpwstr>, </vt:lpwstr>
  </property>
  <property fmtid="{D5CDD505-2E9C-101B-9397-08002B2CF9AE}" pid="10" name="PP_IzradaAktaKopiranjeJavnaNabavaWorkflow">
    <vt:lpwstr>, </vt:lpwstr>
  </property>
  <property fmtid="{D5CDD505-2E9C-101B-9397-08002B2CF9AE}" pid="11" name="IzradaIzlaznogAktaDigitalniPotpisWorkflow(1)">
    <vt:lpwstr>, </vt:lpwstr>
  </property>
  <property fmtid="{D5CDD505-2E9C-101B-9397-08002B2CF9AE}" pid="12" name="PP_ZaPotpisZupUzOdobrenjeProcKabWorkflow(1)">
    <vt:lpwstr>, </vt:lpwstr>
  </property>
  <property fmtid="{D5CDD505-2E9C-101B-9397-08002B2CF9AE}" pid="13" name="PP_PredprocesRasporedPredmetaWorkflow(1)">
    <vt:lpwstr>, </vt:lpwstr>
  </property>
  <property fmtid="{D5CDD505-2E9C-101B-9397-08002B2CF9AE}" pid="14" name="PP_IzradaAktaWorkflow(1)">
    <vt:lpwstr>, </vt:lpwstr>
  </property>
  <property fmtid="{D5CDD505-2E9C-101B-9397-08002B2CF9AE}" pid="15" name="Osnovna obrada dokumenta - OUPOK">
    <vt:lpwstr>, </vt:lpwstr>
  </property>
  <property fmtid="{D5CDD505-2E9C-101B-9397-08002B2CF9AE}" pid="16" name="DigitalnoPotpisivanjeWorkflow">
    <vt:lpwstr>, </vt:lpwstr>
  </property>
  <property fmtid="{D5CDD505-2E9C-101B-9397-08002B2CF9AE}" pid="17" name="ZaPotpisZupanaWorkflow(1)">
    <vt:lpwstr>, </vt:lpwstr>
  </property>
  <property fmtid="{D5CDD505-2E9C-101B-9397-08002B2CF9AE}" pid="18" name="PP_PrijedlogAktaZupanaWorkflow(1)0">
    <vt:lpwstr>, </vt:lpwstr>
  </property>
  <property fmtid="{D5CDD505-2E9C-101B-9397-08002B2CF9AE}" pid="19" name="DigitalnoPotpisivanjeWorkflow(1)0">
    <vt:lpwstr>, </vt:lpwstr>
  </property>
  <property fmtid="{D5CDD505-2E9C-101B-9397-08002B2CF9AE}" pid="20" name="PP_PotpisnaListaSastankaWorkflow(1)">
    <vt:lpwstr>, </vt:lpwstr>
  </property>
  <property fmtid="{D5CDD505-2E9C-101B-9397-08002B2CF9AE}" pid="21" name="UrudzbiranjeWorkflow">
    <vt:lpwstr>, </vt:lpwstr>
  </property>
  <property fmtid="{D5CDD505-2E9C-101B-9397-08002B2CF9AE}" pid="22" name="UrudzbiranjeWorkflow(1)0">
    <vt:lpwstr>, </vt:lpwstr>
  </property>
  <property fmtid="{D5CDD505-2E9C-101B-9397-08002B2CF9AE}" pid="23" name="PP_IzradaAktaWorkflow(1)1">
    <vt:lpwstr>, </vt:lpwstr>
  </property>
  <property fmtid="{D5CDD505-2E9C-101B-9397-08002B2CF9AE}" pid="24" name="PP_RevizijaDokumentaWorkflow">
    <vt:lpwstr>, </vt:lpwstr>
  </property>
  <property fmtid="{D5CDD505-2E9C-101B-9397-08002B2CF9AE}" pid="25" name="CreatePDFWorkflow">
    <vt:lpwstr>, </vt:lpwstr>
  </property>
  <property fmtid="{D5CDD505-2E9C-101B-9397-08002B2CF9AE}" pid="26" name="OUPOKSRevizijomWorkflow(1)0">
    <vt:lpwstr>, </vt:lpwstr>
  </property>
  <property fmtid="{D5CDD505-2E9C-101B-9397-08002B2CF9AE}" pid="27" name="PP_IzradaAktaKopiranjeJavnaNabavaWorkflow(1)">
    <vt:lpwstr>, </vt:lpwstr>
  </property>
  <property fmtid="{D5CDD505-2E9C-101B-9397-08002B2CF9AE}" pid="28" name="PP_ZapisnikSaSastankaWorkflow(1)">
    <vt:lpwstr>, </vt:lpwstr>
  </property>
  <property fmtid="{D5CDD505-2E9C-101B-9397-08002B2CF9AE}" pid="29" name="PP_PrijedlogAktaZupanaWorkflow">
    <vt:lpwstr>, </vt:lpwstr>
  </property>
  <property fmtid="{D5CDD505-2E9C-101B-9397-08002B2CF9AE}" pid="30" name="UrudzbiranjeWorkflow(1)">
    <vt:lpwstr>, </vt:lpwstr>
  </property>
  <property fmtid="{D5CDD505-2E9C-101B-9397-08002B2CF9AE}" pid="31" name="OUPOKSRevizijomWorkflow(1)">
    <vt:lpwstr>, </vt:lpwstr>
  </property>
  <property fmtid="{D5CDD505-2E9C-101B-9397-08002B2CF9AE}" pid="32" name="Osnovna obrada dokumenta - OUPOK2">
    <vt:lpwstr>, </vt:lpwstr>
  </property>
  <property fmtid="{D5CDD505-2E9C-101B-9397-08002B2CF9AE}" pid="33" name="CopyPomocniMaterijalTOLibraryWorkflow">
    <vt:lpwstr>, </vt:lpwstr>
  </property>
  <property fmtid="{D5CDD505-2E9C-101B-9397-08002B2CF9AE}" pid="34" name="PP_RevizijaDokumentaWorkflow(1)">
    <vt:lpwstr>, </vt:lpwstr>
  </property>
  <property fmtid="{D5CDD505-2E9C-101B-9397-08002B2CF9AE}" pid="35" name="PP_ZahtjevZaSuglasnostZupanaZaPokretanjePostupkaNabave(1)">
    <vt:lpwstr>, </vt:lpwstr>
  </property>
  <property fmtid="{D5CDD505-2E9C-101B-9397-08002B2CF9AE}" pid="36" name="PP_DopisVanjskimSubjektimaWorkflow(1)">
    <vt:lpwstr>, </vt:lpwstr>
  </property>
  <property fmtid="{D5CDD505-2E9C-101B-9397-08002B2CF9AE}" pid="37" name="IzradaIzlaznogAktaAnalogniPotpisWorkflow(1)">
    <vt:lpwstr>, </vt:lpwstr>
  </property>
  <property fmtid="{D5CDD505-2E9C-101B-9397-08002B2CF9AE}" pid="38" name="PP_ZaPotpisZupUzOdobrenjeProcKabWorkflow">
    <vt:lpwstr>, </vt:lpwstr>
  </property>
  <property fmtid="{D5CDD505-2E9C-101B-9397-08002B2CF9AE}" pid="39" name="PP_PrijedlogAktaZupanaWorkflow(1)1">
    <vt:lpwstr>, </vt:lpwstr>
  </property>
  <property fmtid="{D5CDD505-2E9C-101B-9397-08002B2CF9AE}" pid="40" name="PP_PrijedlogAktaZupanaWorkflow(1)">
    <vt:lpwstr>, </vt:lpwstr>
  </property>
  <property fmtid="{D5CDD505-2E9C-101B-9397-08002B2CF9AE}" pid="41" name="PP_ProsljedjivanjeWorkflow(1)">
    <vt:lpwstr>, </vt:lpwstr>
  </property>
  <property fmtid="{D5CDD505-2E9C-101B-9397-08002B2CF9AE}" pid="42" name="PP_DodavanjePrilogaWorkflow(1)">
    <vt:lpwstr>, </vt:lpwstr>
  </property>
  <property fmtid="{D5CDD505-2E9C-101B-9397-08002B2CF9AE}" pid="43" name="PP_DigitalniPotpisWorkflow(1)">
    <vt:lpwstr>, </vt:lpwstr>
  </property>
  <property fmtid="{D5CDD505-2E9C-101B-9397-08002B2CF9AE}" pid="44" name="PP_ZahtjevZaStrucnomPomociWorkflow(1)">
    <vt:lpwstr>, </vt:lpwstr>
  </property>
  <property fmtid="{D5CDD505-2E9C-101B-9397-08002B2CF9AE}" pid="45" name="PP_DigitalniPotpisWorkflow">
    <vt:lpwstr>, </vt:lpwstr>
  </property>
  <property fmtid="{D5CDD505-2E9C-101B-9397-08002B2CF9AE}" pid="46" name="Osnovna obrada dokumenta - OUPOK0">
    <vt:lpwstr>, </vt:lpwstr>
  </property>
  <property fmtid="{D5CDD505-2E9C-101B-9397-08002B2CF9AE}" pid="47" name="PP_PozivNaSastanakWorkflow(1)">
    <vt:lpwstr>, </vt:lpwstr>
  </property>
  <property fmtid="{D5CDD505-2E9C-101B-9397-08002B2CF9AE}" pid="48" name="PP_UgovorZupanPrviPotpisWorkfow(1)">
    <vt:lpwstr>, </vt:lpwstr>
  </property>
  <property fmtid="{D5CDD505-2E9C-101B-9397-08002B2CF9AE}" pid="49" name="PP_IzradaAktaWorkflow">
    <vt:lpwstr>, </vt:lpwstr>
  </property>
  <property fmtid="{D5CDD505-2E9C-101B-9397-08002B2CF9AE}" pid="50" name="PP_IzradaAktaWorkflow(1)0">
    <vt:lpwstr>, </vt:lpwstr>
  </property>
  <property fmtid="{D5CDD505-2E9C-101B-9397-08002B2CF9AE}" pid="51" name="PredprocesDostavaIRasporedPredmetaWorkflow(1)">
    <vt:lpwstr>, </vt:lpwstr>
  </property>
  <property fmtid="{D5CDD505-2E9C-101B-9397-08002B2CF9AE}" pid="52" name="StrucnaPomocProsljedjivanjeWorkflow(1)">
    <vt:lpwstr>, </vt:lpwstr>
  </property>
  <property fmtid="{D5CDD505-2E9C-101B-9397-08002B2CF9AE}" pid="53" name="Osnovna obrada dokumenta - OUPOK1">
    <vt:lpwstr>, </vt:lpwstr>
  </property>
</Properties>
</file>